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3\"/>
    </mc:Choice>
  </mc:AlternateContent>
  <xr:revisionPtr revIDLastSave="0" documentId="13_ncr:1_{DBD72ED4-5CB4-4E9B-8AE2-DDAA164896C9}" xr6:coauthVersionLast="47" xr6:coauthVersionMax="47" xr10:uidLastSave="{00000000-0000-0000-0000-000000000000}"/>
  <bookViews>
    <workbookView xWindow="660" yWindow="468" windowWidth="21324" windowHeight="14904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0" l="1"/>
  <c r="F59" i="10"/>
  <c r="E59" i="10"/>
  <c r="D59" i="10"/>
  <c r="C59" i="10"/>
  <c r="B59" i="10"/>
  <c r="M44" i="9" l="1"/>
  <c r="M51" i="9" s="1"/>
  <c r="K75" i="6" l="1"/>
  <c r="G88" i="6" l="1"/>
  <c r="B19" i="6"/>
  <c r="C19" i="6"/>
  <c r="D19" i="6"/>
  <c r="E19" i="6"/>
  <c r="M31" i="9"/>
  <c r="L31" i="9"/>
  <c r="K31" i="9"/>
  <c r="J31" i="9"/>
  <c r="I31" i="9"/>
  <c r="H31" i="9"/>
  <c r="O33" i="10" l="1"/>
  <c r="N33" i="10"/>
  <c r="M33" i="10"/>
  <c r="L33" i="10"/>
  <c r="K33" i="10"/>
  <c r="J33" i="10"/>
  <c r="L46" i="10" l="1"/>
  <c r="K46" i="10"/>
  <c r="J46" i="10"/>
  <c r="D39" i="10"/>
  <c r="C39" i="10"/>
  <c r="B39" i="10"/>
  <c r="L39" i="10"/>
  <c r="K39" i="10"/>
  <c r="J39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26" i="10"/>
  <c r="N26" i="10"/>
  <c r="M26" i="10"/>
  <c r="L26" i="10"/>
  <c r="K26" i="10"/>
  <c r="J26" i="10"/>
  <c r="G17" i="10" l="1"/>
  <c r="E39" i="10"/>
  <c r="M46" i="10"/>
  <c r="J51" i="6"/>
  <c r="C64" i="5" l="1"/>
  <c r="D64" i="5"/>
  <c r="E64" i="5"/>
  <c r="X43" i="6" l="1"/>
  <c r="Y43" i="6"/>
  <c r="Z43" i="6"/>
  <c r="AA43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9" i="6"/>
  <c r="P49" i="6"/>
  <c r="Q49" i="6"/>
  <c r="R49" i="6"/>
  <c r="S49" i="6"/>
  <c r="N49" i="6"/>
  <c r="E47" i="5" l="1"/>
  <c r="E48" i="5"/>
  <c r="E49" i="5"/>
  <c r="E50" i="5"/>
  <c r="C46" i="9" l="1"/>
  <c r="D46" i="9"/>
  <c r="B46" i="9"/>
  <c r="C28" i="9"/>
  <c r="D28" i="9"/>
  <c r="B28" i="9"/>
  <c r="E45" i="5" l="1"/>
  <c r="E46" i="5"/>
  <c r="C10" i="9" l="1"/>
  <c r="D10" i="9"/>
  <c r="E10" i="9"/>
  <c r="F10" i="9"/>
  <c r="G10" i="9"/>
  <c r="H10" i="9"/>
  <c r="I10" i="9"/>
  <c r="B10" i="9"/>
  <c r="E44" i="5" l="1"/>
  <c r="G80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1" i="9" l="1"/>
  <c r="D61" i="9"/>
  <c r="B61" i="9"/>
  <c r="D69" i="5" l="1"/>
  <c r="E69" i="5"/>
  <c r="F69" i="5"/>
  <c r="G69" i="5"/>
  <c r="H69" i="5"/>
  <c r="C69" i="5"/>
  <c r="C83" i="6" l="1"/>
  <c r="C50" i="9" l="1"/>
  <c r="D50" i="9"/>
  <c r="B50" i="9"/>
  <c r="C33" i="9"/>
  <c r="D33" i="9"/>
  <c r="B33" i="9"/>
  <c r="B37" i="5"/>
  <c r="E33" i="9" l="1"/>
  <c r="F64" i="5" l="1"/>
  <c r="G64" i="5"/>
  <c r="H64" i="5"/>
  <c r="B33" i="6" l="1"/>
  <c r="C51" i="5" l="1"/>
  <c r="D51" i="5"/>
  <c r="B51" i="5"/>
  <c r="E51" i="5" l="1"/>
  <c r="C15" i="9"/>
  <c r="D15" i="9"/>
  <c r="E15" i="9"/>
  <c r="F15" i="9"/>
  <c r="G15" i="9"/>
  <c r="H15" i="9"/>
  <c r="I15" i="9"/>
  <c r="B15" i="9"/>
  <c r="I61" i="6" l="1"/>
  <c r="J61" i="6"/>
  <c r="H61" i="6"/>
  <c r="C60" i="6"/>
  <c r="D60" i="6"/>
  <c r="B60" i="6"/>
  <c r="H51" i="6"/>
  <c r="I51" i="6"/>
  <c r="B87" i="5"/>
  <c r="C87" i="5"/>
  <c r="D87" i="5"/>
  <c r="E87" i="5"/>
  <c r="F87" i="5"/>
  <c r="C33" i="6"/>
  <c r="D33" i="6"/>
  <c r="E33" i="6"/>
  <c r="F33" i="6"/>
  <c r="G33" i="6"/>
  <c r="H33" i="6"/>
  <c r="I33" i="6"/>
  <c r="J33" i="6"/>
  <c r="K33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7" i="9"/>
  <c r="C57" i="9"/>
  <c r="B57" i="9"/>
  <c r="J41" i="9"/>
  <c r="I41" i="9"/>
  <c r="H41" i="9"/>
  <c r="C76" i="6"/>
  <c r="D51" i="6"/>
  <c r="C51" i="6"/>
  <c r="B51" i="6"/>
  <c r="W43" i="6"/>
  <c r="V43" i="6"/>
  <c r="K19" i="6"/>
  <c r="J19" i="6"/>
  <c r="I19" i="6"/>
  <c r="H19" i="6"/>
  <c r="G19" i="6"/>
  <c r="F19" i="6"/>
  <c r="K61" i="6" l="1"/>
  <c r="E60" i="6"/>
</calcChain>
</file>

<file path=xl/sharedStrings.xml><?xml version="1.0" encoding="utf-8"?>
<sst xmlns="http://schemas.openxmlformats.org/spreadsheetml/2006/main" count="452" uniqueCount="124">
  <si>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</si>
  <si>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</si>
  <si>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</si>
  <si>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</si>
  <si>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</si>
  <si>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</si>
  <si>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</si>
  <si>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</si>
  <si>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</si>
  <si>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</si>
  <si>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</si>
  <si>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</si>
  <si>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</si>
  <si>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</si>
  <si>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</si>
  <si>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</si>
  <si>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</si>
  <si>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</si>
  <si>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</si>
  <si>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</si>
  <si>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</si>
  <si>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</si>
  <si>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</si>
  <si>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</si>
  <si>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</si>
  <si>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</si>
  <si>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</si>
  <si>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</si>
  <si>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</si>
  <si>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</si>
  <si>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</si>
  <si>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</si>
  <si>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</si>
  <si>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</si>
  <si>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</si>
  <si>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</si>
  <si>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</si>
  <si>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</si>
  <si>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</si>
  <si>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</si>
  <si>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</si>
  <si>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</si>
  <si>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</si>
  <si>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</si>
  <si>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</si>
  <si>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</si>
  <si>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Marked ChS in North Fork Middle Fork</t>
  </si>
  <si>
    <t>Unmarked ChS in Little Fall Creek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</si>
  <si>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</si>
  <si>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</si>
  <si>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</si>
  <si>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</si>
  <si>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</si>
  <si>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</si>
  <si>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</si>
  <si>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</si>
  <si>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</si>
  <si>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</si>
  <si>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</si>
  <si>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</si>
  <si>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</si>
  <si>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</si>
  <si>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</si>
  <si>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</si>
  <si>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</si>
  <si>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</si>
  <si>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</si>
  <si>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</si>
  <si>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</si>
  <si>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</si>
  <si>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</si>
  <si>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</si>
  <si>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</si>
  <si>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</si>
  <si>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</si>
  <si>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</si>
  <si>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</si>
  <si>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</si>
  <si>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</si>
  <si>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</si>
  <si>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</si>
  <si>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</si>
  <si>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</si>
  <si>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</si>
  <si>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</si>
  <si>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</si>
  <si>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</si>
  <si>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</si>
  <si>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</si>
  <si>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</si>
  <si>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</si>
  <si>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</si>
  <si>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</si>
  <si>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</si>
  <si>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</si>
  <si>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</si>
  <si>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</si>
  <si>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</si>
  <si>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</si>
  <si>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January</t>
  </si>
  <si>
    <t xml:space="preserve">Jan </t>
  </si>
  <si>
    <t>Date *</t>
  </si>
  <si>
    <t>* only recorded data when fish were present</t>
  </si>
  <si>
    <t>JUNE</t>
  </si>
  <si>
    <t>Broodstock for McKenzie Hatchery @ Minto</t>
  </si>
  <si>
    <t>ChS Above Green Peter Reservoir</t>
  </si>
  <si>
    <t>Broodstock for Willamette @ Foster AFF</t>
  </si>
  <si>
    <t>StS to So. Santiam</t>
  </si>
  <si>
    <t>JULY</t>
  </si>
  <si>
    <t>AUGUST</t>
  </si>
  <si>
    <t>4W female 3W male</t>
  </si>
  <si>
    <t>4W female 4W male</t>
  </si>
  <si>
    <t>SEPTEMBER</t>
  </si>
  <si>
    <t>28W female 25W male</t>
  </si>
  <si>
    <t>Spawned Fish</t>
  </si>
  <si>
    <t>McKenzie Spring Chinook Spawned @ Leaburg Hatchery</t>
  </si>
  <si>
    <t>Unspawned (Bad or Unripe)</t>
  </si>
  <si>
    <t>1F 2M</t>
  </si>
  <si>
    <t>1M</t>
  </si>
  <si>
    <t>1F 3M</t>
  </si>
  <si>
    <t>3F 27M</t>
  </si>
  <si>
    <t>Trap Closed</t>
  </si>
  <si>
    <t>OCTOBER</t>
  </si>
  <si>
    <t>22SE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</si>
</sst>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7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0" fillId="0" borderId="16" xfId="0" applyNumberFormat="1" applyBorder="1" applyAlignment="1">
      <alignment horizontal="left"/>
    </xf>
    <xf numFmtId="0" fontId="17" fillId="8" borderId="15" xfId="0" applyNumberFormat="1" applyFont="1" applyFill="1" applyBorder="1" applyAlignment="1">
      <alignment horizontal="center"/>
    </xf>
    <xf numFmtId="0" fontId="17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8" fillId="0" borderId="22" xfId="0" applyFont="1" applyBorder="1" applyAlignment="1">
      <alignment horizont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50" xfId="0" applyFont="1" applyFill="1" applyBorder="1"/>
    <xf numFmtId="164" fontId="8" fillId="2" borderId="23" xfId="0" applyFont="1" applyFill="1" applyBorder="1"/>
    <xf numFmtId="164" fontId="8" fillId="0" borderId="11" xfId="1" applyFont="1" applyBorder="1" applyAlignment="1">
      <alignment horizontal="left"/>
    </xf>
    <xf numFmtId="0" fontId="3" fillId="7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1" fontId="3" fillId="7" borderId="5" xfId="0" applyNumberFormat="1" applyFont="1" applyFill="1" applyBorder="1" applyAlignment="1">
      <alignment horizontal="center" vertical="center"/>
    </xf>
    <xf numFmtId="0" fontId="3" fillId="7" borderId="5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64" fontId="0" fillId="7" borderId="11" xfId="0" applyFill="1" applyBorder="1" applyAlignment="1">
      <alignment horizontal="center"/>
    </xf>
    <xf numFmtId="1" fontId="19" fillId="7" borderId="1" xfId="0" applyNumberFormat="1" applyFon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 vertical="center"/>
    </xf>
    <xf numFmtId="1" fontId="0" fillId="0" borderId="3" xfId="2" applyNumberFormat="1" applyFont="1" applyBorder="1" applyAlignment="1">
      <alignment horizontal="center"/>
    </xf>
    <xf numFmtId="1" fontId="0" fillId="0" borderId="28" xfId="0" applyNumberFormat="1" applyBorder="1" applyAlignment="1">
      <alignment horizontal="center" vertical="center"/>
    </xf>
    <xf numFmtId="164" fontId="0" fillId="0" borderId="57" xfId="1" applyFont="1" applyBorder="1" applyAlignment="1">
      <alignment horizontal="center"/>
    </xf>
    <xf numFmtId="1" fontId="0" fillId="0" borderId="57" xfId="1" applyNumberFormat="1" applyFont="1" applyBorder="1" applyAlignment="1">
      <alignment horizontal="center"/>
    </xf>
    <xf numFmtId="1" fontId="8" fillId="0" borderId="57" xfId="1" applyNumberFormat="1" applyFont="1" applyBorder="1" applyAlignment="1">
      <alignment horizontal="center"/>
    </xf>
    <xf numFmtId="1" fontId="8" fillId="0" borderId="0" xfId="1" applyNumberFormat="1" applyFont="1" applyAlignment="1">
      <alignment horizontal="center"/>
    </xf>
    <xf numFmtId="164" fontId="0" fillId="2" borderId="22" xfId="0" applyFill="1" applyBorder="1" applyAlignment="1">
      <alignment horizontal="center" vertical="center"/>
    </xf>
    <xf numFmtId="164" fontId="0" fillId="2" borderId="6" xfId="0" applyFill="1" applyBorder="1" applyAlignment="1">
      <alignment horizontal="center" vertical="center"/>
    </xf>
    <xf numFmtId="164" fontId="0" fillId="2" borderId="36" xfId="0" applyFill="1" applyBorder="1" applyAlignment="1">
      <alignment horizontal="center" vertical="center"/>
    </xf>
    <xf numFmtId="164" fontId="0" fillId="2" borderId="58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6" xfId="0" applyBorder="1" applyAlignment="1">
      <alignment horizontal="center" vertical="center"/>
    </xf>
    <xf numFmtId="1" fontId="0" fillId="0" borderId="59" xfId="0" applyNumberFormat="1" applyBorder="1" applyAlignment="1">
      <alignment horizontal="center" vertical="center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6" fillId="9" borderId="29" xfId="0" applyFont="1" applyFill="1" applyBorder="1" applyAlignment="1">
      <alignment horizontal="center"/>
    </xf>
    <xf numFmtId="164" fontId="6" fillId="9" borderId="30" xfId="0" applyFont="1" applyFill="1" applyBorder="1" applyAlignment="1">
      <alignment horizontal="center"/>
    </xf>
    <xf numFmtId="164" fontId="6" fillId="9" borderId="3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7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workbookViewId="0">
      <selection activeCell="Q12" sqref="Q12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402" t="s">
        <v>34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4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405" t="s">
        <v>16</v>
      </c>
      <c r="C4" s="405"/>
      <c r="D4" s="405"/>
      <c r="E4" s="405" t="s">
        <v>17</v>
      </c>
      <c r="F4" s="405"/>
      <c r="G4" s="405"/>
      <c r="H4" s="315" t="s">
        <v>14</v>
      </c>
      <c r="I4" s="405" t="s">
        <v>15</v>
      </c>
      <c r="J4" s="405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31">
        <v>45201</v>
      </c>
      <c r="B6" s="286">
        <v>2</v>
      </c>
      <c r="C6" s="286">
        <v>2</v>
      </c>
      <c r="D6" s="286">
        <v>0</v>
      </c>
      <c r="E6" s="286">
        <v>0</v>
      </c>
      <c r="F6" s="286">
        <v>0</v>
      </c>
      <c r="G6" s="286">
        <v>0</v>
      </c>
      <c r="H6" s="286">
        <v>1</v>
      </c>
      <c r="I6" s="286">
        <v>0</v>
      </c>
      <c r="J6" s="286">
        <v>0</v>
      </c>
      <c r="K6" s="286">
        <v>3</v>
      </c>
      <c r="L6" s="286">
        <v>0</v>
      </c>
      <c r="M6" s="287">
        <v>0</v>
      </c>
    </row>
    <row r="7" spans="1:18" x14ac:dyDescent="0.3">
      <c r="A7" s="29">
        <v>45204</v>
      </c>
      <c r="B7" s="4">
        <v>1</v>
      </c>
      <c r="C7" s="4">
        <v>1</v>
      </c>
      <c r="D7" s="4">
        <v>0</v>
      </c>
      <c r="E7" s="4">
        <v>0</v>
      </c>
      <c r="F7" s="4">
        <v>0</v>
      </c>
      <c r="G7" s="4">
        <v>0</v>
      </c>
      <c r="H7" s="4">
        <v>1</v>
      </c>
      <c r="I7" s="4">
        <v>0</v>
      </c>
      <c r="J7" s="4">
        <v>0</v>
      </c>
      <c r="K7" s="4">
        <v>6</v>
      </c>
      <c r="L7" s="4">
        <v>0</v>
      </c>
      <c r="M7" s="10">
        <v>0</v>
      </c>
    </row>
    <row r="8" spans="1:18" x14ac:dyDescent="0.3">
      <c r="A8" s="29">
        <v>45208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1</v>
      </c>
      <c r="I8" s="4">
        <v>0</v>
      </c>
      <c r="J8" s="4">
        <v>0</v>
      </c>
      <c r="K8" s="4">
        <v>15</v>
      </c>
      <c r="L8" s="4">
        <v>0</v>
      </c>
      <c r="M8" s="10">
        <v>0</v>
      </c>
    </row>
    <row r="9" spans="1:18" x14ac:dyDescent="0.3">
      <c r="A9" s="29">
        <v>45212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</v>
      </c>
      <c r="I9" s="4">
        <v>0</v>
      </c>
      <c r="J9" s="4">
        <v>0</v>
      </c>
      <c r="K9" s="4">
        <v>7</v>
      </c>
      <c r="L9" s="4">
        <v>0</v>
      </c>
      <c r="M9" s="10">
        <v>0</v>
      </c>
    </row>
    <row r="10" spans="1:18" x14ac:dyDescent="0.3">
      <c r="A10" s="29">
        <v>45214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1</v>
      </c>
      <c r="I10" s="4">
        <v>0</v>
      </c>
      <c r="J10" s="4">
        <v>0</v>
      </c>
      <c r="K10" s="4">
        <v>11</v>
      </c>
      <c r="L10" s="4">
        <v>0</v>
      </c>
      <c r="M10" s="10">
        <v>0</v>
      </c>
    </row>
    <row r="11" spans="1:18" x14ac:dyDescent="0.3">
      <c r="A11" s="29">
        <v>45218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12</v>
      </c>
      <c r="L11" s="4">
        <v>0</v>
      </c>
      <c r="M11" s="10">
        <v>0</v>
      </c>
    </row>
    <row r="12" spans="1:18" x14ac:dyDescent="0.3">
      <c r="A12" s="29">
        <v>45222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1</v>
      </c>
      <c r="I12" s="4">
        <v>0</v>
      </c>
      <c r="J12" s="4">
        <v>0</v>
      </c>
      <c r="K12" s="4">
        <v>40</v>
      </c>
      <c r="L12" s="4">
        <v>0</v>
      </c>
      <c r="M12" s="10">
        <v>0</v>
      </c>
    </row>
    <row r="13" spans="1:18" x14ac:dyDescent="0.3">
      <c r="A13" s="29">
        <v>45224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47</v>
      </c>
      <c r="L13" s="4">
        <v>0</v>
      </c>
      <c r="M13" s="10">
        <v>0</v>
      </c>
    </row>
    <row r="14" spans="1:18" x14ac:dyDescent="0.3">
      <c r="A14" s="29">
        <v>45229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16</v>
      </c>
      <c r="L14" s="4">
        <v>0</v>
      </c>
      <c r="M14" s="10">
        <v>0</v>
      </c>
    </row>
    <row r="15" spans="1:18" x14ac:dyDescent="0.3">
      <c r="A15" s="2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0"/>
    </row>
    <row r="16" spans="1:18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9" x14ac:dyDescent="0.3">
      <c r="A17" s="2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3</v>
      </c>
      <c r="C23" s="113">
        <f t="shared" si="0"/>
        <v>3</v>
      </c>
      <c r="D23" s="113">
        <f t="shared" si="0"/>
        <v>0</v>
      </c>
      <c r="E23" s="113">
        <f t="shared" si="0"/>
        <v>0</v>
      </c>
      <c r="F23" s="113">
        <f t="shared" si="0"/>
        <v>0</v>
      </c>
      <c r="G23" s="113">
        <f t="shared" si="0"/>
        <v>0</v>
      </c>
      <c r="H23" s="113">
        <f t="shared" si="0"/>
        <v>6</v>
      </c>
      <c r="I23" s="113">
        <f t="shared" si="0"/>
        <v>0</v>
      </c>
      <c r="J23" s="113">
        <f t="shared" si="0"/>
        <v>0</v>
      </c>
      <c r="K23" s="113">
        <f t="shared" si="0"/>
        <v>157</v>
      </c>
      <c r="L23" s="113">
        <f t="shared" si="0"/>
        <v>0</v>
      </c>
      <c r="M23" s="304">
        <f t="shared" si="0"/>
        <v>0</v>
      </c>
      <c r="R23" s="143"/>
      <c r="S23" s="143"/>
    </row>
    <row r="24" spans="1:19" x14ac:dyDescent="0.3">
      <c r="A24" s="100" t="s">
        <v>52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18</v>
      </c>
      <c r="M24" s="93">
        <v>0</v>
      </c>
      <c r="R24" s="143"/>
      <c r="S24" s="143"/>
    </row>
    <row r="25" spans="1:19" x14ac:dyDescent="0.3">
      <c r="A25" s="101" t="s">
        <v>53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13</v>
      </c>
      <c r="M25" s="93">
        <v>0</v>
      </c>
      <c r="R25" s="143"/>
      <c r="S25" s="143"/>
    </row>
    <row r="26" spans="1:19" x14ac:dyDescent="0.3">
      <c r="A26" s="101" t="s">
        <v>55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2</v>
      </c>
      <c r="J26" s="92">
        <v>1</v>
      </c>
      <c r="K26" s="92">
        <v>0</v>
      </c>
      <c r="L26" s="92">
        <v>10</v>
      </c>
      <c r="M26" s="93">
        <v>0</v>
      </c>
      <c r="R26" s="143"/>
      <c r="S26" s="143"/>
    </row>
    <row r="27" spans="1:19" x14ac:dyDescent="0.3">
      <c r="A27" s="101" t="s">
        <v>57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23</v>
      </c>
      <c r="J27" s="92">
        <v>7</v>
      </c>
      <c r="K27" s="92">
        <v>0</v>
      </c>
      <c r="L27" s="92">
        <v>10</v>
      </c>
      <c r="M27" s="93">
        <v>0</v>
      </c>
      <c r="R27" s="143"/>
      <c r="S27" s="143"/>
    </row>
    <row r="28" spans="1:19" x14ac:dyDescent="0.3">
      <c r="A28" s="101" t="s">
        <v>60</v>
      </c>
      <c r="B28" s="92">
        <v>0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4</v>
      </c>
      <c r="I28" s="92">
        <v>16</v>
      </c>
      <c r="J28" s="92">
        <v>18</v>
      </c>
      <c r="K28" s="92">
        <v>0</v>
      </c>
      <c r="L28" s="92">
        <v>13</v>
      </c>
      <c r="M28" s="93">
        <v>0</v>
      </c>
    </row>
    <row r="29" spans="1:19" x14ac:dyDescent="0.3">
      <c r="A29" s="103" t="s">
        <v>62</v>
      </c>
      <c r="B29" s="92">
        <v>545</v>
      </c>
      <c r="C29" s="92">
        <v>471</v>
      </c>
      <c r="D29" s="92">
        <v>14</v>
      </c>
      <c r="E29" s="92">
        <v>172</v>
      </c>
      <c r="F29" s="92">
        <v>119</v>
      </c>
      <c r="G29" s="92">
        <v>1</v>
      </c>
      <c r="H29" s="92">
        <v>27</v>
      </c>
      <c r="I29" s="92">
        <v>4</v>
      </c>
      <c r="J29" s="92">
        <v>0</v>
      </c>
      <c r="K29" s="92">
        <v>0</v>
      </c>
      <c r="L29" s="92">
        <v>17</v>
      </c>
      <c r="M29" s="93">
        <v>0</v>
      </c>
    </row>
    <row r="30" spans="1:19" x14ac:dyDescent="0.3">
      <c r="A30" s="103" t="s">
        <v>45</v>
      </c>
      <c r="B30" s="92">
        <v>683</v>
      </c>
      <c r="C30" s="92">
        <v>589</v>
      </c>
      <c r="D30" s="92">
        <v>24</v>
      </c>
      <c r="E30" s="92">
        <v>143</v>
      </c>
      <c r="F30" s="92">
        <v>95</v>
      </c>
      <c r="G30" s="92">
        <v>7</v>
      </c>
      <c r="H30" s="92">
        <v>15</v>
      </c>
      <c r="I30" s="92">
        <v>0</v>
      </c>
      <c r="J30" s="92">
        <v>0</v>
      </c>
      <c r="K30" s="92">
        <v>0</v>
      </c>
      <c r="L30" s="92">
        <v>20</v>
      </c>
      <c r="M30" s="93">
        <v>0</v>
      </c>
    </row>
    <row r="31" spans="1:19" x14ac:dyDescent="0.3">
      <c r="A31" s="103" t="s">
        <v>63</v>
      </c>
      <c r="B31" s="92">
        <v>170</v>
      </c>
      <c r="C31" s="92">
        <v>122</v>
      </c>
      <c r="D31" s="92">
        <v>15</v>
      </c>
      <c r="E31" s="92">
        <v>30</v>
      </c>
      <c r="F31" s="92">
        <v>13</v>
      </c>
      <c r="G31" s="92">
        <v>2</v>
      </c>
      <c r="H31" s="92">
        <v>3</v>
      </c>
      <c r="I31" s="92">
        <v>0</v>
      </c>
      <c r="J31" s="92">
        <v>0</v>
      </c>
      <c r="K31" s="92">
        <v>0</v>
      </c>
      <c r="L31" s="92">
        <v>13</v>
      </c>
      <c r="M31" s="93">
        <v>0</v>
      </c>
      <c r="N31" s="102"/>
      <c r="O31" s="102"/>
      <c r="P31" s="59"/>
    </row>
    <row r="32" spans="1:19" x14ac:dyDescent="0.3">
      <c r="A32" s="103" t="s">
        <v>49</v>
      </c>
      <c r="B32" s="92">
        <v>187</v>
      </c>
      <c r="C32" s="92">
        <v>484</v>
      </c>
      <c r="D32" s="92">
        <v>8</v>
      </c>
      <c r="E32" s="92">
        <v>66</v>
      </c>
      <c r="F32" s="92">
        <v>64</v>
      </c>
      <c r="G32" s="92">
        <v>1</v>
      </c>
      <c r="H32" s="92">
        <v>4</v>
      </c>
      <c r="I32" s="92">
        <v>0</v>
      </c>
      <c r="J32" s="92">
        <v>0</v>
      </c>
      <c r="K32" s="92">
        <v>4</v>
      </c>
      <c r="L32" s="92">
        <v>30</v>
      </c>
      <c r="M32" s="93">
        <v>0</v>
      </c>
      <c r="N32" s="102"/>
      <c r="O32" s="102"/>
      <c r="P32" s="59"/>
    </row>
    <row r="33" spans="1:16" x14ac:dyDescent="0.3">
      <c r="A33" s="103" t="s">
        <v>50</v>
      </c>
      <c r="B33" s="92">
        <v>3</v>
      </c>
      <c r="C33" s="92">
        <v>3</v>
      </c>
      <c r="D33" s="92">
        <v>0</v>
      </c>
      <c r="E33" s="92">
        <v>0</v>
      </c>
      <c r="F33" s="92">
        <v>0</v>
      </c>
      <c r="G33" s="92">
        <v>0</v>
      </c>
      <c r="H33" s="92">
        <v>6</v>
      </c>
      <c r="I33" s="92">
        <v>0</v>
      </c>
      <c r="J33" s="92">
        <v>0</v>
      </c>
      <c r="K33" s="92">
        <v>157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73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74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1588</v>
      </c>
      <c r="C37" s="126">
        <f t="shared" ref="C37:L37" si="1">SUM(C24:C36)</f>
        <v>1669</v>
      </c>
      <c r="D37" s="126">
        <f t="shared" si="1"/>
        <v>61</v>
      </c>
      <c r="E37" s="126">
        <f t="shared" si="1"/>
        <v>411</v>
      </c>
      <c r="F37" s="126">
        <f t="shared" si="1"/>
        <v>291</v>
      </c>
      <c r="G37" s="126">
        <f t="shared" si="1"/>
        <v>11</v>
      </c>
      <c r="H37" s="126">
        <f t="shared" si="1"/>
        <v>59</v>
      </c>
      <c r="I37" s="126">
        <f t="shared" si="1"/>
        <v>45</v>
      </c>
      <c r="J37" s="126">
        <f t="shared" si="1"/>
        <v>26</v>
      </c>
      <c r="K37" s="126">
        <f t="shared" si="1"/>
        <v>161</v>
      </c>
      <c r="L37" s="126">
        <f t="shared" si="1"/>
        <v>144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70</v>
      </c>
    </row>
    <row r="40" spans="1:16" x14ac:dyDescent="0.3">
      <c r="A40" s="406" t="s">
        <v>39</v>
      </c>
      <c r="B40" s="407"/>
      <c r="C40" s="407"/>
      <c r="D40" s="407"/>
      <c r="E40" s="169"/>
      <c r="G40" s="406" t="s">
        <v>95</v>
      </c>
      <c r="H40" s="407"/>
      <c r="I40" s="407"/>
      <c r="J40" s="407"/>
      <c r="K40" s="407"/>
      <c r="L40" s="407"/>
      <c r="M40" s="408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66</v>
      </c>
      <c r="G41" s="96" t="s">
        <v>0</v>
      </c>
      <c r="H41" s="409" t="s">
        <v>16</v>
      </c>
      <c r="I41" s="409"/>
      <c r="J41" s="409"/>
      <c r="K41" s="409" t="s">
        <v>17</v>
      </c>
      <c r="L41" s="409"/>
      <c r="M41" s="410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/>
      <c r="H43" s="4"/>
      <c r="I43" s="4"/>
      <c r="J43" s="4"/>
      <c r="K43" s="4"/>
      <c r="L43" s="4"/>
      <c r="M43" s="10"/>
    </row>
    <row r="44" spans="1:16" x14ac:dyDescent="0.3">
      <c r="A44" s="100" t="s">
        <v>60</v>
      </c>
      <c r="B44" s="92">
        <v>0</v>
      </c>
      <c r="C44" s="168">
        <v>0</v>
      </c>
      <c r="D44" s="92">
        <v>0</v>
      </c>
      <c r="E44" s="260" t="e">
        <f>D44/SUM(B44:C44)</f>
        <v>#DIV/0!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62</v>
      </c>
      <c r="B45" s="92">
        <v>341</v>
      </c>
      <c r="C45" s="168">
        <v>310</v>
      </c>
      <c r="D45" s="92">
        <v>0</v>
      </c>
      <c r="E45" s="260">
        <f t="shared" ref="E45:E50" si="2">D45/SUM(B45:C45)</f>
        <v>0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535</v>
      </c>
      <c r="C46" s="168">
        <v>481</v>
      </c>
      <c r="D46" s="92">
        <v>16</v>
      </c>
      <c r="E46" s="260">
        <f t="shared" si="2"/>
        <v>1.5748031496062992E-2</v>
      </c>
      <c r="G46" s="97" t="s">
        <v>27</v>
      </c>
      <c r="H46" s="224">
        <f t="shared" ref="H46:I46" si="3">SUM(H40:H45)</f>
        <v>0</v>
      </c>
      <c r="I46" s="224">
        <f t="shared" si="3"/>
        <v>0</v>
      </c>
      <c r="J46" s="224">
        <f>SUM(J40:J45)</f>
        <v>0</v>
      </c>
      <c r="K46" s="224">
        <f>SUM(K40:K45)</f>
        <v>0</v>
      </c>
      <c r="L46" s="224">
        <f>SUM(L40:L45)</f>
        <v>0</v>
      </c>
      <c r="M46" s="225">
        <f>SUM(M40:M45)</f>
        <v>0</v>
      </c>
    </row>
    <row r="47" spans="1:16" x14ac:dyDescent="0.3">
      <c r="A47" s="101" t="s">
        <v>64</v>
      </c>
      <c r="B47" s="92">
        <v>170</v>
      </c>
      <c r="C47" s="168">
        <v>122</v>
      </c>
      <c r="D47" s="92">
        <v>27</v>
      </c>
      <c r="E47" s="260">
        <f t="shared" si="2"/>
        <v>9.2465753424657529E-2</v>
      </c>
      <c r="G47" s="104" t="s">
        <v>96</v>
      </c>
      <c r="H47" s="94"/>
      <c r="I47" s="94"/>
      <c r="J47" s="94"/>
      <c r="K47" s="94"/>
      <c r="L47" s="94"/>
      <c r="M47" s="94"/>
    </row>
    <row r="48" spans="1:16" x14ac:dyDescent="0.3">
      <c r="A48" s="101" t="s">
        <v>67</v>
      </c>
      <c r="B48" s="92">
        <v>180</v>
      </c>
      <c r="C48" s="168">
        <v>304</v>
      </c>
      <c r="D48" s="92">
        <v>33</v>
      </c>
      <c r="E48" s="260">
        <f t="shared" si="2"/>
        <v>6.8181818181818177E-2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50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49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1226</v>
      </c>
      <c r="C51" s="126">
        <f t="shared" ref="C51:D51" si="4">SUM(C44:C50)</f>
        <v>1217</v>
      </c>
      <c r="D51" s="126">
        <f t="shared" si="4"/>
        <v>76</v>
      </c>
      <c r="E51" s="223">
        <f>(D51)/(B51+C51)</f>
        <v>3.1109291854277528E-2</v>
      </c>
    </row>
    <row r="52" spans="1:15" x14ac:dyDescent="0.3">
      <c r="A52" s="106" t="s">
        <v>71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412" t="s">
        <v>32</v>
      </c>
      <c r="B55" s="413"/>
      <c r="C55" s="413"/>
      <c r="D55" s="413"/>
      <c r="E55" s="413"/>
      <c r="F55" s="413"/>
      <c r="G55" s="413"/>
      <c r="H55" s="414"/>
    </row>
    <row r="56" spans="1:15" x14ac:dyDescent="0.3">
      <c r="A56" s="107" t="s">
        <v>0</v>
      </c>
      <c r="B56" s="108" t="s">
        <v>9</v>
      </c>
      <c r="C56" s="394" t="s">
        <v>16</v>
      </c>
      <c r="D56" s="395"/>
      <c r="E56" s="396"/>
      <c r="F56" s="394" t="s">
        <v>17</v>
      </c>
      <c r="G56" s="395"/>
      <c r="H56" s="411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0" t="s">
        <v>89</v>
      </c>
      <c r="B58" s="213"/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0"/>
      <c r="B59" s="213"/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/>
      <c r="B60" s="213"/>
      <c r="C60" s="173"/>
      <c r="D60" s="173"/>
      <c r="E60" s="173"/>
      <c r="F60" s="173"/>
      <c r="G60" s="173"/>
      <c r="H60" s="174"/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0</v>
      </c>
      <c r="D64" s="300">
        <f t="shared" si="5"/>
        <v>0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62</v>
      </c>
      <c r="B65" s="296"/>
      <c r="C65" s="297">
        <v>204</v>
      </c>
      <c r="D65" s="297">
        <v>161</v>
      </c>
      <c r="E65" s="297">
        <v>0</v>
      </c>
      <c r="F65" s="297">
        <v>113</v>
      </c>
      <c r="G65" s="297">
        <v>79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286</v>
      </c>
      <c r="D66" s="207">
        <v>262</v>
      </c>
      <c r="E66" s="207">
        <v>0</v>
      </c>
      <c r="F66" s="207">
        <v>0</v>
      </c>
      <c r="G66" s="207">
        <v>0</v>
      </c>
      <c r="H66" s="208">
        <v>0</v>
      </c>
      <c r="I66" s="116"/>
      <c r="J66" s="116"/>
    </row>
    <row r="67" spans="1:13" x14ac:dyDescent="0.3">
      <c r="A67" s="166" t="s">
        <v>65</v>
      </c>
      <c r="B67" s="165"/>
      <c r="C67" s="207">
        <v>200</v>
      </c>
      <c r="D67" s="207">
        <v>207</v>
      </c>
      <c r="E67" s="207">
        <v>0</v>
      </c>
      <c r="F67" s="207">
        <v>23</v>
      </c>
      <c r="G67" s="207">
        <v>34</v>
      </c>
      <c r="H67" s="208">
        <v>0</v>
      </c>
      <c r="I67" s="116"/>
      <c r="J67" s="116"/>
    </row>
    <row r="68" spans="1:13" ht="15" thickBot="1" x14ac:dyDescent="0.35">
      <c r="A68" s="167" t="s">
        <v>49</v>
      </c>
      <c r="B68" s="209"/>
      <c r="C68" s="230">
        <v>281</v>
      </c>
      <c r="D68" s="230">
        <v>386</v>
      </c>
      <c r="E68" s="210">
        <v>0</v>
      </c>
      <c r="F68" s="210">
        <v>0</v>
      </c>
      <c r="G68" s="210">
        <v>0</v>
      </c>
      <c r="H68" s="211">
        <v>0</v>
      </c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971</v>
      </c>
      <c r="D69" s="228">
        <f t="shared" ref="D69:H69" si="6">SUM(D65:D68)</f>
        <v>1016</v>
      </c>
      <c r="E69" s="228">
        <f t="shared" si="6"/>
        <v>0</v>
      </c>
      <c r="F69" s="228">
        <f t="shared" si="6"/>
        <v>136</v>
      </c>
      <c r="G69" s="228">
        <f t="shared" si="6"/>
        <v>113</v>
      </c>
      <c r="H69" s="229">
        <f t="shared" si="6"/>
        <v>0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97" t="s">
        <v>33</v>
      </c>
      <c r="B72" s="398"/>
      <c r="C72" s="398"/>
      <c r="D72" s="398"/>
      <c r="E72" s="398"/>
      <c r="F72" s="399"/>
      <c r="G72" s="118"/>
      <c r="M72"/>
    </row>
    <row r="73" spans="1:13" ht="15" thickBot="1" x14ac:dyDescent="0.35">
      <c r="A73" s="119"/>
      <c r="B73" s="394" t="s">
        <v>17</v>
      </c>
      <c r="C73" s="395"/>
      <c r="D73" s="395"/>
      <c r="E73" s="400" t="s">
        <v>15</v>
      </c>
      <c r="F73" s="401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100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53</v>
      </c>
      <c r="B76" s="122">
        <v>0</v>
      </c>
      <c r="C76" s="122">
        <v>0</v>
      </c>
      <c r="D76" s="122">
        <v>0</v>
      </c>
      <c r="E76" s="122">
        <v>0</v>
      </c>
      <c r="F76" s="123">
        <v>0</v>
      </c>
    </row>
    <row r="77" spans="1:13" x14ac:dyDescent="0.3">
      <c r="A77" s="121" t="s">
        <v>55</v>
      </c>
      <c r="B77" s="122">
        <v>0</v>
      </c>
      <c r="C77" s="122">
        <v>0</v>
      </c>
      <c r="D77" s="122">
        <v>0</v>
      </c>
      <c r="E77" s="122">
        <v>2</v>
      </c>
      <c r="F77" s="123">
        <v>1</v>
      </c>
    </row>
    <row r="78" spans="1:13" x14ac:dyDescent="0.3">
      <c r="A78" s="121" t="s">
        <v>57</v>
      </c>
      <c r="B78" s="122">
        <v>0</v>
      </c>
      <c r="C78" s="122">
        <v>0</v>
      </c>
      <c r="D78" s="122">
        <v>0</v>
      </c>
      <c r="E78" s="122">
        <v>23</v>
      </c>
      <c r="F78" s="123">
        <v>7</v>
      </c>
    </row>
    <row r="79" spans="1:13" x14ac:dyDescent="0.3">
      <c r="A79" s="121" t="s">
        <v>60</v>
      </c>
      <c r="B79" s="122">
        <v>0</v>
      </c>
      <c r="C79" s="122">
        <v>0</v>
      </c>
      <c r="D79" s="122">
        <v>0</v>
      </c>
      <c r="E79" s="122">
        <v>16</v>
      </c>
      <c r="F79" s="123">
        <v>18</v>
      </c>
    </row>
    <row r="80" spans="1:13" x14ac:dyDescent="0.3">
      <c r="A80" s="121" t="s">
        <v>62</v>
      </c>
      <c r="B80" s="122">
        <v>48</v>
      </c>
      <c r="C80" s="122">
        <v>43</v>
      </c>
      <c r="D80" s="122">
        <v>0</v>
      </c>
      <c r="E80" s="122">
        <v>4</v>
      </c>
      <c r="F80" s="123">
        <v>0</v>
      </c>
    </row>
    <row r="81" spans="1:6" x14ac:dyDescent="0.3">
      <c r="A81" s="121" t="s">
        <v>45</v>
      </c>
      <c r="B81" s="122">
        <v>75</v>
      </c>
      <c r="C81" s="122">
        <v>29</v>
      </c>
      <c r="D81" s="122">
        <v>0</v>
      </c>
      <c r="E81" s="122">
        <v>0</v>
      </c>
      <c r="F81" s="123">
        <v>0</v>
      </c>
    </row>
    <row r="82" spans="1:6" x14ac:dyDescent="0.3">
      <c r="A82" s="121" t="s">
        <v>64</v>
      </c>
      <c r="B82" s="122">
        <v>11</v>
      </c>
      <c r="C82" s="122">
        <v>2</v>
      </c>
      <c r="D82" s="122">
        <v>0</v>
      </c>
      <c r="E82" s="122">
        <v>0</v>
      </c>
      <c r="F82" s="123">
        <v>0</v>
      </c>
    </row>
    <row r="83" spans="1:6" x14ac:dyDescent="0.3">
      <c r="A83" s="121" t="s">
        <v>67</v>
      </c>
      <c r="B83" s="124">
        <v>45</v>
      </c>
      <c r="C83" s="124">
        <v>39</v>
      </c>
      <c r="D83" s="124">
        <v>1</v>
      </c>
      <c r="E83" s="122">
        <v>0</v>
      </c>
      <c r="F83" s="123">
        <v>0</v>
      </c>
    </row>
    <row r="84" spans="1:6" x14ac:dyDescent="0.3">
      <c r="A84" s="121" t="s">
        <v>72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75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57" t="s">
        <v>76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56" t="s">
        <v>31</v>
      </c>
      <c r="B87" s="354">
        <f t="shared" ref="B87:E87" si="7">SUM(B75:B86)</f>
        <v>179</v>
      </c>
      <c r="C87" s="354">
        <f t="shared" si="7"/>
        <v>113</v>
      </c>
      <c r="D87" s="354">
        <f t="shared" si="7"/>
        <v>1</v>
      </c>
      <c r="E87" s="354">
        <f t="shared" si="7"/>
        <v>45</v>
      </c>
      <c r="F87" s="355">
        <f>SUM(F75:F86)</f>
        <v>26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8"/>
  <sheetViews>
    <sheetView workbookViewId="0">
      <selection activeCell="I67" sqref="I67:K67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15" t="s">
        <v>35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101</v>
      </c>
      <c r="B4" s="417" t="s">
        <v>16</v>
      </c>
      <c r="C4" s="417"/>
      <c r="D4" s="417"/>
      <c r="E4" s="417" t="s">
        <v>17</v>
      </c>
      <c r="F4" s="417"/>
      <c r="G4" s="417"/>
      <c r="H4" s="221" t="s">
        <v>14</v>
      </c>
      <c r="I4" s="417" t="s">
        <v>15</v>
      </c>
      <c r="J4" s="417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45202</v>
      </c>
      <c r="B6" s="4">
        <v>3</v>
      </c>
      <c r="C6" s="4">
        <v>5</v>
      </c>
      <c r="D6" s="4"/>
      <c r="E6" s="4"/>
      <c r="F6" s="4"/>
      <c r="G6" s="4"/>
      <c r="H6" s="4">
        <v>15</v>
      </c>
      <c r="I6" s="4"/>
      <c r="J6" s="4"/>
      <c r="K6" s="10"/>
    </row>
    <row r="7" spans="1:27" ht="15" customHeight="1" x14ac:dyDescent="0.3">
      <c r="A7" s="29">
        <v>45209</v>
      </c>
      <c r="B7" s="4"/>
      <c r="C7" s="4"/>
      <c r="D7" s="4"/>
      <c r="E7" s="4"/>
      <c r="F7" s="4"/>
      <c r="G7" s="4"/>
      <c r="H7" s="4">
        <v>6</v>
      </c>
      <c r="I7" s="4"/>
      <c r="J7" s="4"/>
      <c r="K7" s="10"/>
    </row>
    <row r="8" spans="1:27" x14ac:dyDescent="0.3">
      <c r="A8" s="29"/>
      <c r="B8" s="4"/>
      <c r="C8" s="4"/>
      <c r="D8" s="4"/>
      <c r="E8" s="4"/>
      <c r="F8" s="4"/>
      <c r="G8" s="4"/>
      <c r="H8" s="4"/>
      <c r="I8" s="4"/>
      <c r="J8" s="4"/>
      <c r="K8" s="10"/>
    </row>
    <row r="9" spans="1:27" x14ac:dyDescent="0.3">
      <c r="A9" s="29"/>
      <c r="B9" s="4"/>
      <c r="C9" s="4"/>
      <c r="D9" s="4"/>
      <c r="E9" s="4"/>
      <c r="F9" s="4"/>
      <c r="G9" s="4"/>
      <c r="H9" s="4"/>
      <c r="I9" s="4"/>
      <c r="J9" s="4"/>
      <c r="K9" s="10"/>
    </row>
    <row r="10" spans="1:27" x14ac:dyDescent="0.3">
      <c r="A10" s="29"/>
      <c r="B10" s="4"/>
      <c r="C10" s="4"/>
      <c r="D10" s="4"/>
      <c r="E10" s="4"/>
      <c r="F10" s="4"/>
      <c r="G10" s="4"/>
      <c r="H10" s="4"/>
      <c r="I10" s="4"/>
      <c r="J10" s="4"/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30"/>
      <c r="B14" s="4"/>
      <c r="C14" s="4"/>
      <c r="D14" s="4"/>
      <c r="E14" s="4"/>
      <c r="F14" s="4"/>
      <c r="G14" s="4"/>
      <c r="H14" s="49"/>
      <c r="I14" s="4"/>
      <c r="J14" s="4"/>
      <c r="K14" s="10"/>
    </row>
    <row r="15" spans="1:27" x14ac:dyDescent="0.3">
      <c r="A15" s="30"/>
      <c r="B15" s="4"/>
      <c r="C15" s="4"/>
      <c r="D15" s="4"/>
      <c r="E15" s="4"/>
      <c r="F15" s="4"/>
      <c r="G15" s="49"/>
      <c r="H15" s="49"/>
      <c r="I15" s="4"/>
      <c r="J15" s="4"/>
      <c r="K15" s="10"/>
    </row>
    <row r="16" spans="1:27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10"/>
    </row>
    <row r="17" spans="1:12" x14ac:dyDescent="0.3">
      <c r="A17" s="29"/>
      <c r="B17" s="4"/>
      <c r="C17" s="4"/>
      <c r="D17" s="4"/>
      <c r="E17" s="4"/>
      <c r="F17" s="4"/>
      <c r="G17" s="4"/>
      <c r="H17" s="49"/>
      <c r="I17" s="4"/>
      <c r="J17" s="4"/>
      <c r="K17" s="10"/>
    </row>
    <row r="18" spans="1:12" ht="15" thickBot="1" x14ac:dyDescent="0.35">
      <c r="A18" s="358" t="s">
        <v>102</v>
      </c>
      <c r="B18" s="82"/>
      <c r="C18" s="82"/>
      <c r="D18" s="82"/>
      <c r="E18" s="82"/>
      <c r="F18" s="82"/>
      <c r="G18" s="82"/>
      <c r="H18" s="82"/>
      <c r="I18" s="82"/>
      <c r="J18" s="82"/>
      <c r="K18" s="11"/>
    </row>
    <row r="19" spans="1:12" ht="15" thickBot="1" x14ac:dyDescent="0.35">
      <c r="A19" s="139" t="s">
        <v>27</v>
      </c>
      <c r="B19" s="140">
        <f t="shared" ref="B19:K19" si="0">SUM(B6:B18)</f>
        <v>3</v>
      </c>
      <c r="C19" s="140">
        <f t="shared" si="0"/>
        <v>5</v>
      </c>
      <c r="D19" s="140">
        <f t="shared" si="0"/>
        <v>0</v>
      </c>
      <c r="E19" s="140">
        <f t="shared" si="0"/>
        <v>0</v>
      </c>
      <c r="F19" s="140">
        <f t="shared" si="0"/>
        <v>0</v>
      </c>
      <c r="G19" s="140">
        <f t="shared" si="0"/>
        <v>0</v>
      </c>
      <c r="H19" s="140">
        <f t="shared" si="0"/>
        <v>21</v>
      </c>
      <c r="I19" s="140">
        <f t="shared" si="0"/>
        <v>0</v>
      </c>
      <c r="J19" s="140">
        <f t="shared" si="0"/>
        <v>0</v>
      </c>
      <c r="K19" s="141">
        <f t="shared" si="0"/>
        <v>0</v>
      </c>
      <c r="L19" s="282"/>
    </row>
    <row r="20" spans="1:12" x14ac:dyDescent="0.3">
      <c r="A20" s="136" t="s">
        <v>52</v>
      </c>
      <c r="B20" s="137">
        <v>0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8">
        <v>0</v>
      </c>
    </row>
    <row r="21" spans="1:12" x14ac:dyDescent="0.3">
      <c r="A21" s="78" t="s">
        <v>54</v>
      </c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44">
        <v>0</v>
      </c>
    </row>
    <row r="22" spans="1:12" x14ac:dyDescent="0.3">
      <c r="A22" s="78" t="s">
        <v>55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44">
        <v>0</v>
      </c>
    </row>
    <row r="23" spans="1:12" x14ac:dyDescent="0.3">
      <c r="A23" s="78" t="s">
        <v>59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7</v>
      </c>
      <c r="I23" s="132">
        <v>22</v>
      </c>
      <c r="J23" s="132">
        <v>10</v>
      </c>
      <c r="K23" s="44">
        <v>0</v>
      </c>
    </row>
    <row r="24" spans="1:12" x14ac:dyDescent="0.3">
      <c r="A24" s="78" t="s">
        <v>60</v>
      </c>
      <c r="B24" s="132">
        <v>58</v>
      </c>
      <c r="C24" s="132">
        <v>194</v>
      </c>
      <c r="D24" s="132">
        <v>0</v>
      </c>
      <c r="E24" s="132">
        <v>6</v>
      </c>
      <c r="F24" s="132">
        <v>11</v>
      </c>
      <c r="G24" s="132">
        <v>0</v>
      </c>
      <c r="H24" s="132">
        <v>94</v>
      </c>
      <c r="I24" s="132">
        <v>25</v>
      </c>
      <c r="J24" s="132">
        <v>24</v>
      </c>
      <c r="K24" s="44">
        <v>0</v>
      </c>
    </row>
    <row r="25" spans="1:12" x14ac:dyDescent="0.3">
      <c r="A25" s="78" t="s">
        <v>62</v>
      </c>
      <c r="B25" s="132">
        <v>407</v>
      </c>
      <c r="C25" s="132">
        <v>1063</v>
      </c>
      <c r="D25" s="132">
        <v>0</v>
      </c>
      <c r="E25" s="132">
        <v>24</v>
      </c>
      <c r="F25" s="132">
        <v>36</v>
      </c>
      <c r="G25" s="132">
        <v>0</v>
      </c>
      <c r="H25" s="132">
        <v>107</v>
      </c>
      <c r="I25" s="132">
        <v>1</v>
      </c>
      <c r="J25" s="132">
        <v>0</v>
      </c>
      <c r="K25" s="44">
        <v>0</v>
      </c>
    </row>
    <row r="26" spans="1:12" x14ac:dyDescent="0.3">
      <c r="A26" s="78" t="s">
        <v>45</v>
      </c>
      <c r="B26" s="132">
        <v>874</v>
      </c>
      <c r="C26" s="132">
        <v>1007</v>
      </c>
      <c r="D26" s="132">
        <v>0</v>
      </c>
      <c r="E26" s="132">
        <v>40</v>
      </c>
      <c r="F26" s="132">
        <v>51</v>
      </c>
      <c r="G26" s="132">
        <v>0</v>
      </c>
      <c r="H26" s="132">
        <v>114</v>
      </c>
      <c r="I26" s="132">
        <v>0</v>
      </c>
      <c r="J26" s="132">
        <v>0</v>
      </c>
      <c r="K26" s="44">
        <v>0</v>
      </c>
    </row>
    <row r="27" spans="1:12" x14ac:dyDescent="0.3">
      <c r="A27" s="78" t="s">
        <v>63</v>
      </c>
      <c r="B27" s="132">
        <v>235</v>
      </c>
      <c r="C27" s="132">
        <v>341</v>
      </c>
      <c r="D27" s="132">
        <v>6</v>
      </c>
      <c r="E27" s="132">
        <v>12</v>
      </c>
      <c r="F27" s="132">
        <v>8</v>
      </c>
      <c r="G27" s="132">
        <v>0</v>
      </c>
      <c r="H27" s="132">
        <v>28</v>
      </c>
      <c r="I27" s="132">
        <v>0</v>
      </c>
      <c r="J27" s="132">
        <v>0</v>
      </c>
      <c r="K27" s="44">
        <v>0</v>
      </c>
    </row>
    <row r="28" spans="1:12" x14ac:dyDescent="0.3">
      <c r="A28" s="78" t="s">
        <v>49</v>
      </c>
      <c r="B28" s="132">
        <v>501</v>
      </c>
      <c r="C28" s="132">
        <v>723</v>
      </c>
      <c r="D28" s="132">
        <v>0</v>
      </c>
      <c r="E28" s="132">
        <v>36</v>
      </c>
      <c r="F28" s="132">
        <v>59</v>
      </c>
      <c r="G28" s="132">
        <v>0</v>
      </c>
      <c r="H28" s="132">
        <v>31</v>
      </c>
      <c r="I28" s="132">
        <v>0</v>
      </c>
      <c r="J28" s="132">
        <v>0</v>
      </c>
      <c r="K28" s="44">
        <v>0</v>
      </c>
    </row>
    <row r="29" spans="1:12" x14ac:dyDescent="0.3">
      <c r="A29" s="78" t="s">
        <v>50</v>
      </c>
      <c r="B29" s="132">
        <v>3</v>
      </c>
      <c r="C29" s="132">
        <v>5</v>
      </c>
      <c r="D29" s="132">
        <v>0</v>
      </c>
      <c r="E29" s="132">
        <v>0</v>
      </c>
      <c r="F29" s="132">
        <v>0</v>
      </c>
      <c r="G29" s="132">
        <v>0</v>
      </c>
      <c r="H29" s="132">
        <v>21</v>
      </c>
      <c r="I29" s="132">
        <v>0</v>
      </c>
      <c r="J29" s="132">
        <v>0</v>
      </c>
      <c r="K29" s="44">
        <v>0</v>
      </c>
    </row>
    <row r="30" spans="1:12" x14ac:dyDescent="0.3">
      <c r="A30" s="78" t="s">
        <v>73</v>
      </c>
      <c r="B30" s="132">
        <v>0</v>
      </c>
      <c r="C30" s="132">
        <v>0</v>
      </c>
      <c r="D30" s="132">
        <v>0</v>
      </c>
      <c r="E30" s="132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44">
        <v>0</v>
      </c>
    </row>
    <row r="31" spans="1:12" x14ac:dyDescent="0.3">
      <c r="A31" s="78" t="s">
        <v>74</v>
      </c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44">
        <v>0</v>
      </c>
    </row>
    <row r="32" spans="1:12" x14ac:dyDescent="0.3">
      <c r="A32" s="78"/>
      <c r="B32" s="132"/>
      <c r="C32" s="132"/>
      <c r="D32" s="132"/>
      <c r="E32" s="132"/>
      <c r="F32" s="132"/>
      <c r="G32" s="132"/>
      <c r="H32" s="132"/>
      <c r="I32" s="132"/>
      <c r="J32" s="132"/>
      <c r="K32" s="44"/>
    </row>
    <row r="33" spans="1:27" ht="15" thickBot="1" x14ac:dyDescent="0.35">
      <c r="A33" s="133" t="s">
        <v>31</v>
      </c>
      <c r="B33" s="134">
        <f>SUM(B20:B32)</f>
        <v>2078</v>
      </c>
      <c r="C33" s="134">
        <f t="shared" ref="C33:K33" si="1">SUM(C20:C32)</f>
        <v>3333</v>
      </c>
      <c r="D33" s="134">
        <f t="shared" si="1"/>
        <v>6</v>
      </c>
      <c r="E33" s="134">
        <f t="shared" si="1"/>
        <v>118</v>
      </c>
      <c r="F33" s="134">
        <f t="shared" si="1"/>
        <v>165</v>
      </c>
      <c r="G33" s="134">
        <f t="shared" si="1"/>
        <v>0</v>
      </c>
      <c r="H33" s="134">
        <f t="shared" si="1"/>
        <v>402</v>
      </c>
      <c r="I33" s="134">
        <f t="shared" si="1"/>
        <v>48</v>
      </c>
      <c r="J33" s="134">
        <f t="shared" si="1"/>
        <v>34</v>
      </c>
      <c r="K33" s="135">
        <f t="shared" si="1"/>
        <v>0</v>
      </c>
    </row>
    <row r="35" spans="1:27" ht="16.2" thickBot="1" x14ac:dyDescent="0.35">
      <c r="A35" s="5" t="s">
        <v>21</v>
      </c>
    </row>
    <row r="36" spans="1:27" x14ac:dyDescent="0.3">
      <c r="A36" s="418" t="s">
        <v>39</v>
      </c>
      <c r="B36" s="419"/>
      <c r="C36" s="419"/>
      <c r="D36" s="419"/>
      <c r="E36" s="420"/>
      <c r="G36" s="418" t="s">
        <v>41</v>
      </c>
      <c r="H36" s="419"/>
      <c r="I36" s="419"/>
      <c r="J36" s="419"/>
      <c r="K36" s="420"/>
      <c r="M36" s="421" t="s">
        <v>93</v>
      </c>
      <c r="N36" s="422"/>
      <c r="O36" s="422"/>
      <c r="P36" s="422"/>
      <c r="Q36" s="422"/>
      <c r="R36" s="422"/>
      <c r="S36" s="423"/>
      <c r="U36" s="421" t="s">
        <v>42</v>
      </c>
      <c r="V36" s="422"/>
      <c r="W36" s="422"/>
      <c r="X36" s="422"/>
      <c r="Y36" s="422"/>
      <c r="Z36" s="422"/>
      <c r="AA36" s="423"/>
    </row>
    <row r="37" spans="1:27" ht="29.4" thickBot="1" x14ac:dyDescent="0.35">
      <c r="A37" s="28" t="s">
        <v>6</v>
      </c>
      <c r="B37" s="6" t="s">
        <v>3</v>
      </c>
      <c r="C37" s="6" t="s">
        <v>4</v>
      </c>
      <c r="D37" s="6" t="s">
        <v>37</v>
      </c>
      <c r="E37" s="175" t="s">
        <v>66</v>
      </c>
      <c r="G37" s="243" t="s">
        <v>6</v>
      </c>
      <c r="H37" s="261" t="s">
        <v>3</v>
      </c>
      <c r="I37" s="261" t="s">
        <v>4</v>
      </c>
      <c r="J37" s="261" t="s">
        <v>37</v>
      </c>
      <c r="K37" s="262" t="s">
        <v>66</v>
      </c>
      <c r="M37" s="15" t="s">
        <v>0</v>
      </c>
      <c r="N37" s="427" t="s">
        <v>16</v>
      </c>
      <c r="O37" s="427"/>
      <c r="P37" s="427"/>
      <c r="Q37" s="427" t="s">
        <v>17</v>
      </c>
      <c r="R37" s="427"/>
      <c r="S37" s="428"/>
      <c r="U37" s="15" t="s">
        <v>0</v>
      </c>
      <c r="V37" s="427" t="s">
        <v>51</v>
      </c>
      <c r="W37" s="427"/>
      <c r="X37" s="427"/>
      <c r="Y37" s="432"/>
      <c r="Z37" s="433"/>
      <c r="AA37" s="434"/>
    </row>
    <row r="38" spans="1:27" ht="16.2" thickBot="1" x14ac:dyDescent="0.35">
      <c r="A38" s="29"/>
      <c r="B38" s="33"/>
      <c r="C38" s="33"/>
      <c r="D38" s="237"/>
      <c r="E38" s="142"/>
      <c r="G38" s="29">
        <v>45202</v>
      </c>
      <c r="H38" s="33">
        <v>7</v>
      </c>
      <c r="I38" s="359">
        <v>8</v>
      </c>
      <c r="J38" s="381"/>
      <c r="K38" s="309"/>
      <c r="M38" s="243"/>
      <c r="N38" s="242" t="s">
        <v>3</v>
      </c>
      <c r="O38" s="242" t="s">
        <v>4</v>
      </c>
      <c r="P38" s="242" t="s">
        <v>5</v>
      </c>
      <c r="Q38" s="242" t="s">
        <v>3</v>
      </c>
      <c r="R38" s="242" t="s">
        <v>4</v>
      </c>
      <c r="S38" s="241" t="s">
        <v>5</v>
      </c>
      <c r="U38" s="28"/>
      <c r="V38" s="20" t="s">
        <v>3</v>
      </c>
      <c r="W38" s="20" t="s">
        <v>4</v>
      </c>
      <c r="X38" s="20" t="s">
        <v>5</v>
      </c>
      <c r="Y38" s="20" t="s">
        <v>3</v>
      </c>
      <c r="Z38" s="20" t="s">
        <v>4</v>
      </c>
      <c r="AA38" s="21" t="s">
        <v>5</v>
      </c>
    </row>
    <row r="39" spans="1:27" ht="15.6" x14ac:dyDescent="0.3">
      <c r="A39" s="29"/>
      <c r="B39" s="33"/>
      <c r="C39" s="33"/>
      <c r="D39" s="237"/>
      <c r="E39" s="142"/>
      <c r="G39" s="29">
        <v>45209</v>
      </c>
      <c r="H39" s="33">
        <v>4</v>
      </c>
      <c r="I39" s="360">
        <v>2</v>
      </c>
      <c r="J39" s="381"/>
      <c r="K39" s="310"/>
      <c r="M39" s="29"/>
      <c r="N39" s="4"/>
      <c r="O39" s="4"/>
      <c r="P39" s="4"/>
      <c r="Q39" s="286"/>
      <c r="R39" s="286"/>
      <c r="S39" s="287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/>
      <c r="H40" s="33"/>
      <c r="I40" s="360"/>
      <c r="J40" s="381"/>
      <c r="K40" s="310"/>
      <c r="M40" s="29"/>
      <c r="N40" s="4"/>
      <c r="O40" s="4"/>
      <c r="P40" s="4"/>
      <c r="Q40" s="4"/>
      <c r="R40" s="4"/>
      <c r="S40" s="10"/>
      <c r="U40" s="291"/>
      <c r="V40" s="292"/>
      <c r="W40" s="4"/>
      <c r="X40" s="4"/>
      <c r="Y40" s="4"/>
      <c r="Z40" s="4"/>
      <c r="AA40" s="10"/>
    </row>
    <row r="41" spans="1:27" ht="15.6" x14ac:dyDescent="0.3">
      <c r="A41" s="29"/>
      <c r="B41" s="33"/>
      <c r="C41" s="33"/>
      <c r="D41" s="237"/>
      <c r="E41" s="142"/>
      <c r="G41" s="29"/>
      <c r="H41" s="33"/>
      <c r="I41" s="360"/>
      <c r="J41" s="381"/>
      <c r="K41" s="310"/>
      <c r="M41" s="29"/>
      <c r="N41" s="4"/>
      <c r="O41" s="4"/>
      <c r="P41" s="4"/>
      <c r="Q41" s="4"/>
      <c r="R41" s="4"/>
      <c r="S41" s="10"/>
      <c r="U41" s="29"/>
      <c r="V41" s="4"/>
      <c r="W41" s="4"/>
      <c r="X41" s="4"/>
      <c r="Y41" s="4"/>
      <c r="Z41" s="4"/>
      <c r="AA41" s="10"/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60"/>
      <c r="J42" s="381"/>
      <c r="K42" s="310"/>
      <c r="M42" s="29"/>
      <c r="N42" s="4"/>
      <c r="O42" s="4"/>
      <c r="P42" s="4"/>
      <c r="Q42" s="4"/>
      <c r="R42" s="4"/>
      <c r="S42" s="10"/>
      <c r="U42" s="29"/>
      <c r="V42" s="4"/>
      <c r="W42" s="4"/>
      <c r="X42" s="4"/>
      <c r="Y42" s="4"/>
      <c r="Z42" s="4"/>
      <c r="AA42" s="10"/>
    </row>
    <row r="43" spans="1:27" ht="16.2" thickBot="1" x14ac:dyDescent="0.35">
      <c r="A43" s="29"/>
      <c r="B43" s="33"/>
      <c r="C43" s="33"/>
      <c r="D43" s="4"/>
      <c r="E43" s="142"/>
      <c r="G43" s="361"/>
      <c r="H43" s="154"/>
      <c r="I43" s="251"/>
      <c r="J43" s="237"/>
      <c r="K43" s="310"/>
      <c r="M43" s="29"/>
      <c r="N43" s="4"/>
      <c r="O43" s="4"/>
      <c r="P43" s="4"/>
      <c r="Q43" s="4"/>
      <c r="R43" s="4"/>
      <c r="S43" s="10"/>
      <c r="U43" s="81" t="s">
        <v>27</v>
      </c>
      <c r="V43" s="82">
        <f t="shared" ref="V43:AA43" si="2">SUM(V36:V42)</f>
        <v>0</v>
      </c>
      <c r="W43" s="82">
        <f t="shared" si="2"/>
        <v>0</v>
      </c>
      <c r="X43" s="82">
        <f t="shared" si="2"/>
        <v>0</v>
      </c>
      <c r="Y43" s="82">
        <f t="shared" si="2"/>
        <v>0</v>
      </c>
      <c r="Z43" s="82">
        <f t="shared" si="2"/>
        <v>0</v>
      </c>
      <c r="AA43" s="11">
        <f t="shared" si="2"/>
        <v>0</v>
      </c>
    </row>
    <row r="44" spans="1:27" ht="15.6" x14ac:dyDescent="0.3">
      <c r="A44" s="29"/>
      <c r="B44" s="33"/>
      <c r="C44" s="33"/>
      <c r="D44" s="4"/>
      <c r="E44" s="142"/>
      <c r="G44" s="29"/>
      <c r="H44" s="33"/>
      <c r="I44" s="34"/>
      <c r="J44" s="237"/>
      <c r="K44" s="310"/>
      <c r="M44" s="29"/>
      <c r="N44" s="4"/>
      <c r="O44" s="4"/>
      <c r="P44" s="4"/>
      <c r="Q44" s="4"/>
      <c r="R44" s="4"/>
      <c r="S44" s="10"/>
    </row>
    <row r="45" spans="1:27" ht="15.6" x14ac:dyDescent="0.3">
      <c r="A45" s="29"/>
      <c r="B45" s="33"/>
      <c r="C45" s="33"/>
      <c r="D45" s="4"/>
      <c r="E45" s="142"/>
      <c r="G45" s="29"/>
      <c r="H45" s="33"/>
      <c r="I45" s="34"/>
      <c r="J45" s="237"/>
      <c r="K45" s="310"/>
      <c r="M45" s="29"/>
      <c r="N45" s="4"/>
      <c r="O45" s="4"/>
      <c r="P45" s="4"/>
      <c r="Q45" s="4"/>
      <c r="R45" s="4"/>
      <c r="S45" s="10"/>
    </row>
    <row r="46" spans="1:27" ht="15.6" x14ac:dyDescent="0.3">
      <c r="A46" s="30"/>
      <c r="B46" s="79"/>
      <c r="C46" s="79"/>
      <c r="D46" s="4"/>
      <c r="E46" s="142"/>
      <c r="G46" s="361"/>
      <c r="H46" s="154"/>
      <c r="I46" s="251"/>
      <c r="J46" s="237"/>
      <c r="K46" s="310"/>
      <c r="M46" s="29"/>
      <c r="N46" s="352"/>
      <c r="O46" s="352"/>
      <c r="P46" s="352"/>
      <c r="Q46" s="4"/>
      <c r="R46" s="4"/>
      <c r="S46" s="10"/>
    </row>
    <row r="47" spans="1:27" ht="15.6" x14ac:dyDescent="0.3">
      <c r="A47" s="30"/>
      <c r="B47" s="79"/>
      <c r="C47" s="79"/>
      <c r="D47" s="237"/>
      <c r="E47" s="142"/>
      <c r="G47" s="361"/>
      <c r="H47" s="154"/>
      <c r="I47" s="251"/>
      <c r="J47" s="237"/>
      <c r="K47" s="311"/>
      <c r="M47" s="29"/>
      <c r="N47" s="352"/>
      <c r="O47" s="352"/>
      <c r="P47" s="352"/>
      <c r="Q47" s="4"/>
      <c r="R47" s="4"/>
      <c r="S47" s="10"/>
    </row>
    <row r="48" spans="1:27" ht="16.2" thickBot="1" x14ac:dyDescent="0.35">
      <c r="A48" s="30"/>
      <c r="B48" s="79"/>
      <c r="C48" s="79"/>
      <c r="D48" s="237"/>
      <c r="E48" s="142"/>
      <c r="G48" s="29"/>
      <c r="H48" s="33"/>
      <c r="I48" s="33"/>
      <c r="J48" s="289"/>
      <c r="K48" s="311"/>
      <c r="M48" s="244"/>
      <c r="N48" s="353"/>
      <c r="O48" s="353"/>
      <c r="P48" s="353"/>
      <c r="Q48" s="82"/>
      <c r="R48" s="82"/>
      <c r="S48" s="11"/>
    </row>
    <row r="49" spans="1:19" ht="16.2" thickBot="1" x14ac:dyDescent="0.35">
      <c r="A49" s="29"/>
      <c r="B49" s="33"/>
      <c r="C49" s="33"/>
      <c r="D49" s="33"/>
      <c r="E49" s="142"/>
      <c r="G49" s="29"/>
      <c r="H49" s="33"/>
      <c r="I49" s="33"/>
      <c r="J49" s="289"/>
      <c r="K49" s="311"/>
      <c r="M49" s="285" t="s">
        <v>27</v>
      </c>
      <c r="N49" s="58">
        <f>SUM(N39:N44)</f>
        <v>0</v>
      </c>
      <c r="O49" s="58">
        <f t="shared" ref="O49:S49" si="3">SUM(O39:O44)</f>
        <v>0</v>
      </c>
      <c r="P49" s="58">
        <f t="shared" si="3"/>
        <v>0</v>
      </c>
      <c r="Q49" s="58">
        <f t="shared" si="3"/>
        <v>0</v>
      </c>
      <c r="R49" s="58">
        <f t="shared" si="3"/>
        <v>0</v>
      </c>
      <c r="S49" s="58">
        <f t="shared" si="3"/>
        <v>0</v>
      </c>
    </row>
    <row r="50" spans="1:19" ht="16.2" thickBot="1" x14ac:dyDescent="0.35">
      <c r="A50" s="30"/>
      <c r="B50" s="79"/>
      <c r="C50" s="79"/>
      <c r="D50" s="79"/>
      <c r="E50" s="152"/>
      <c r="G50" s="244"/>
      <c r="H50" s="312"/>
      <c r="I50" s="312"/>
      <c r="J50" s="313"/>
      <c r="K50" s="314"/>
      <c r="M50" t="s">
        <v>94</v>
      </c>
    </row>
    <row r="51" spans="1:19" ht="15" thickBot="1" x14ac:dyDescent="0.35">
      <c r="A51" s="156" t="s">
        <v>27</v>
      </c>
      <c r="B51" s="35">
        <f>SUM(B38:B50)</f>
        <v>0</v>
      </c>
      <c r="C51" s="35">
        <f>SUM(C38:C50)</f>
        <v>0</v>
      </c>
      <c r="D51" s="35">
        <f>SUM(D38:D50)</f>
        <v>0</v>
      </c>
      <c r="E51" s="157"/>
      <c r="G51" s="305" t="s">
        <v>27</v>
      </c>
      <c r="H51" s="306">
        <f>SUM(H38:H50)</f>
        <v>11</v>
      </c>
      <c r="I51" s="307">
        <f>SUM(I38:I50)</f>
        <v>10</v>
      </c>
      <c r="J51" s="307">
        <f>SUM(J38:J45)</f>
        <v>0</v>
      </c>
      <c r="K51" s="308"/>
    </row>
    <row r="52" spans="1:19" x14ac:dyDescent="0.3">
      <c r="A52" s="153" t="s">
        <v>60</v>
      </c>
      <c r="B52" s="154">
        <v>38</v>
      </c>
      <c r="C52" s="154">
        <v>26</v>
      </c>
      <c r="D52" s="154">
        <v>0</v>
      </c>
      <c r="E52" s="155"/>
      <c r="G52" s="159" t="s">
        <v>58</v>
      </c>
      <c r="H52" s="154">
        <v>0</v>
      </c>
      <c r="I52" s="154">
        <v>0</v>
      </c>
      <c r="J52" s="154">
        <v>0</v>
      </c>
      <c r="K52" s="177"/>
    </row>
    <row r="53" spans="1:19" x14ac:dyDescent="0.3">
      <c r="A53" s="144" t="s">
        <v>62</v>
      </c>
      <c r="B53" s="33">
        <v>306</v>
      </c>
      <c r="C53" s="33">
        <v>225</v>
      </c>
      <c r="D53" s="33">
        <v>0</v>
      </c>
      <c r="E53" s="142"/>
      <c r="G53" s="160" t="s">
        <v>60</v>
      </c>
      <c r="H53" s="33">
        <v>42</v>
      </c>
      <c r="I53" s="33">
        <v>52</v>
      </c>
      <c r="J53" s="33">
        <v>0</v>
      </c>
      <c r="K53" s="178"/>
    </row>
    <row r="54" spans="1:19" x14ac:dyDescent="0.3">
      <c r="A54" s="145" t="s">
        <v>45</v>
      </c>
      <c r="B54" s="79">
        <v>388</v>
      </c>
      <c r="C54" s="79">
        <v>302</v>
      </c>
      <c r="D54" s="79">
        <v>0</v>
      </c>
      <c r="E54" s="142"/>
      <c r="G54" s="161" t="s">
        <v>62</v>
      </c>
      <c r="H54" s="79">
        <v>60</v>
      </c>
      <c r="I54" s="79">
        <v>47</v>
      </c>
      <c r="J54" s="79">
        <v>0</v>
      </c>
      <c r="K54" s="179"/>
    </row>
    <row r="55" spans="1:19" x14ac:dyDescent="0.3">
      <c r="A55" s="145" t="s">
        <v>63</v>
      </c>
      <c r="B55" s="79">
        <v>221</v>
      </c>
      <c r="C55" s="79">
        <v>308</v>
      </c>
      <c r="D55" s="79">
        <v>0</v>
      </c>
      <c r="E55" s="142"/>
      <c r="G55" s="161" t="s">
        <v>45</v>
      </c>
      <c r="H55" s="79">
        <v>75</v>
      </c>
      <c r="I55" s="79">
        <v>39</v>
      </c>
      <c r="J55" s="79">
        <v>0</v>
      </c>
      <c r="K55" s="179"/>
    </row>
    <row r="56" spans="1:19" x14ac:dyDescent="0.3">
      <c r="A56" s="145" t="s">
        <v>49</v>
      </c>
      <c r="B56" s="79">
        <v>450</v>
      </c>
      <c r="C56" s="79">
        <v>643</v>
      </c>
      <c r="D56" s="79">
        <v>0</v>
      </c>
      <c r="E56" s="142"/>
      <c r="G56" s="161" t="s">
        <v>63</v>
      </c>
      <c r="H56" s="79">
        <v>18</v>
      </c>
      <c r="I56" s="79">
        <v>10</v>
      </c>
      <c r="J56" s="79">
        <v>0</v>
      </c>
      <c r="K56" s="179"/>
    </row>
    <row r="57" spans="1:19" ht="14.25" customHeight="1" x14ac:dyDescent="0.3">
      <c r="A57" s="145"/>
      <c r="B57" s="79"/>
      <c r="C57" s="79"/>
      <c r="D57" s="79"/>
      <c r="E57" s="142"/>
      <c r="G57" s="161" t="s">
        <v>49</v>
      </c>
      <c r="H57" s="79">
        <v>17</v>
      </c>
      <c r="I57" s="79">
        <v>14</v>
      </c>
      <c r="J57" s="79">
        <v>0</v>
      </c>
      <c r="K57" s="179"/>
    </row>
    <row r="58" spans="1:19" ht="14.25" customHeight="1" x14ac:dyDescent="0.3">
      <c r="A58" s="145"/>
      <c r="B58" s="79"/>
      <c r="C58" s="79"/>
      <c r="D58" s="79"/>
      <c r="E58" s="142"/>
      <c r="G58" s="161" t="s">
        <v>50</v>
      </c>
      <c r="H58" s="79">
        <v>11</v>
      </c>
      <c r="I58" s="79">
        <v>10</v>
      </c>
      <c r="J58" s="79">
        <v>0</v>
      </c>
      <c r="K58" s="179"/>
    </row>
    <row r="59" spans="1:19" ht="15" thickBot="1" x14ac:dyDescent="0.35">
      <c r="A59" s="145"/>
      <c r="B59" s="79"/>
      <c r="C59" s="79"/>
      <c r="D59" s="79"/>
      <c r="E59" s="142"/>
      <c r="G59" s="161" t="s">
        <v>73</v>
      </c>
      <c r="H59" s="79">
        <v>0</v>
      </c>
      <c r="I59" s="79">
        <v>0</v>
      </c>
      <c r="J59" s="79">
        <v>0</v>
      </c>
      <c r="K59" s="179"/>
    </row>
    <row r="60" spans="1:19" ht="15" thickBot="1" x14ac:dyDescent="0.35">
      <c r="A60" s="147" t="s">
        <v>31</v>
      </c>
      <c r="B60" s="148">
        <f>SUM(B52:B57)</f>
        <v>1403</v>
      </c>
      <c r="C60" s="148">
        <f>SUM(C52:C57)</f>
        <v>1504</v>
      </c>
      <c r="D60" s="148">
        <f>SUM(D52:D57)</f>
        <v>0</v>
      </c>
      <c r="E60" s="191">
        <f>D60/(B60+C60)</f>
        <v>0</v>
      </c>
      <c r="F60" s="61"/>
      <c r="G60" s="161" t="s">
        <v>74</v>
      </c>
      <c r="H60" s="146">
        <v>0</v>
      </c>
      <c r="I60" s="146">
        <v>0</v>
      </c>
      <c r="J60" s="146">
        <v>0</v>
      </c>
      <c r="K60" s="179"/>
    </row>
    <row r="61" spans="1:19" ht="15" thickBot="1" x14ac:dyDescent="0.35">
      <c r="A61" s="60"/>
      <c r="B61" s="61"/>
      <c r="C61" s="61"/>
      <c r="E61" s="60"/>
      <c r="G61" s="147" t="s">
        <v>31</v>
      </c>
      <c r="H61" s="148">
        <f>SUM(H52:H60)</f>
        <v>223</v>
      </c>
      <c r="I61" s="148">
        <f t="shared" ref="I61:J61" si="4">SUM(I52:I60)</f>
        <v>172</v>
      </c>
      <c r="J61" s="148">
        <f t="shared" si="4"/>
        <v>0</v>
      </c>
      <c r="K61" s="186">
        <f>J61/(H61+I61)</f>
        <v>0</v>
      </c>
    </row>
    <row r="62" spans="1:19" x14ac:dyDescent="0.3">
      <c r="G62" s="61"/>
    </row>
    <row r="63" spans="1:19" ht="16.2" thickBot="1" x14ac:dyDescent="0.35">
      <c r="A63" s="5" t="s">
        <v>19</v>
      </c>
    </row>
    <row r="64" spans="1:19" ht="15" thickBot="1" x14ac:dyDescent="0.35">
      <c r="A64" s="36" t="s">
        <v>22</v>
      </c>
      <c r="B64" s="37"/>
      <c r="C64" s="38"/>
      <c r="D64" s="8"/>
      <c r="E64" s="429" t="s">
        <v>23</v>
      </c>
      <c r="F64" s="430"/>
      <c r="G64" s="431"/>
    </row>
    <row r="65" spans="1:11" x14ac:dyDescent="0.3">
      <c r="A65" s="22" t="s">
        <v>0</v>
      </c>
      <c r="B65" s="7" t="s">
        <v>9</v>
      </c>
      <c r="C65" s="23" t="s">
        <v>13</v>
      </c>
      <c r="D65" s="24"/>
      <c r="E65" s="22" t="s">
        <v>0</v>
      </c>
      <c r="F65" s="7" t="s">
        <v>9</v>
      </c>
      <c r="G65" s="23" t="s">
        <v>13</v>
      </c>
      <c r="I65" s="424" t="s">
        <v>105</v>
      </c>
      <c r="J65" s="425"/>
      <c r="K65" s="426"/>
    </row>
    <row r="66" spans="1:11" x14ac:dyDescent="0.3">
      <c r="A66" s="291"/>
      <c r="B66" s="271"/>
      <c r="C66" s="273"/>
      <c r="D66" s="25"/>
      <c r="E66" s="29"/>
      <c r="F66" s="250"/>
      <c r="G66" s="248"/>
      <c r="I66" s="22" t="s">
        <v>0</v>
      </c>
      <c r="J66" s="7" t="s">
        <v>9</v>
      </c>
      <c r="K66" s="363" t="s">
        <v>13</v>
      </c>
    </row>
    <row r="67" spans="1:11" x14ac:dyDescent="0.3">
      <c r="A67" s="291"/>
      <c r="B67" s="271"/>
      <c r="C67" s="273"/>
      <c r="D67" s="25"/>
      <c r="E67" s="30"/>
      <c r="F67" s="252"/>
      <c r="G67" s="253"/>
      <c r="I67" s="29"/>
      <c r="J67" s="276"/>
      <c r="K67" s="17"/>
    </row>
    <row r="68" spans="1:11" x14ac:dyDescent="0.3">
      <c r="A68" s="291"/>
      <c r="B68" s="271"/>
      <c r="C68" s="272"/>
      <c r="D68" s="25"/>
      <c r="E68" s="254"/>
      <c r="F68" s="252"/>
      <c r="G68" s="10"/>
      <c r="I68" s="29"/>
      <c r="J68" s="364"/>
      <c r="K68" s="10"/>
    </row>
    <row r="69" spans="1:11" x14ac:dyDescent="0.3">
      <c r="A69" s="291"/>
      <c r="B69" s="271"/>
      <c r="C69" s="272"/>
      <c r="D69" s="9"/>
      <c r="E69" s="256"/>
      <c r="F69" s="259"/>
      <c r="G69" s="251"/>
      <c r="I69" s="29"/>
      <c r="J69" s="364"/>
      <c r="K69" s="10"/>
    </row>
    <row r="70" spans="1:11" x14ac:dyDescent="0.3">
      <c r="A70" s="291"/>
      <c r="B70" s="271"/>
      <c r="C70" s="272"/>
      <c r="E70" s="256"/>
      <c r="F70" s="257"/>
      <c r="G70" s="251"/>
      <c r="I70" s="29"/>
      <c r="J70" s="364"/>
      <c r="K70" s="10"/>
    </row>
    <row r="71" spans="1:11" x14ac:dyDescent="0.3">
      <c r="A71" s="29"/>
      <c r="B71" s="271"/>
      <c r="C71" s="272"/>
      <c r="E71" s="256"/>
      <c r="F71" s="257"/>
      <c r="G71" s="251"/>
      <c r="I71" s="29"/>
      <c r="J71" s="364"/>
      <c r="K71" s="10"/>
    </row>
    <row r="72" spans="1:11" x14ac:dyDescent="0.3">
      <c r="A72" s="30"/>
      <c r="B72" s="271"/>
      <c r="C72" s="272"/>
      <c r="E72" s="258"/>
      <c r="F72" s="259"/>
      <c r="G72" s="34"/>
      <c r="I72" s="29"/>
      <c r="J72" s="364"/>
      <c r="K72" s="10"/>
    </row>
    <row r="73" spans="1:11" x14ac:dyDescent="0.3">
      <c r="A73" s="291"/>
      <c r="B73" s="271"/>
      <c r="C73" s="272"/>
      <c r="E73" s="258"/>
      <c r="F73" s="259"/>
      <c r="G73" s="34"/>
      <c r="I73" s="29"/>
      <c r="J73" s="365"/>
      <c r="K73" s="17"/>
    </row>
    <row r="74" spans="1:11" ht="15" thickBot="1" x14ac:dyDescent="0.35">
      <c r="A74" s="29"/>
      <c r="B74" s="250"/>
      <c r="C74" s="10"/>
      <c r="E74" s="29"/>
      <c r="F74" s="250"/>
      <c r="G74" s="248"/>
      <c r="I74" s="244"/>
      <c r="J74" s="366"/>
      <c r="K74" s="11"/>
    </row>
    <row r="75" spans="1:11" ht="15" thickBot="1" x14ac:dyDescent="0.35">
      <c r="A75" s="244"/>
      <c r="B75" s="250"/>
      <c r="C75" s="17"/>
      <c r="E75" s="30"/>
      <c r="F75" s="252"/>
      <c r="G75" s="253"/>
      <c r="I75" s="367" t="s">
        <v>28</v>
      </c>
      <c r="J75" s="368"/>
      <c r="K75" s="348">
        <f>SUM(K67:K74)</f>
        <v>0</v>
      </c>
    </row>
    <row r="76" spans="1:11" ht="15" thickBot="1" x14ac:dyDescent="0.35">
      <c r="A76" s="205" t="s">
        <v>28</v>
      </c>
      <c r="B76" s="206"/>
      <c r="C76" s="19">
        <f>SUM(C66:C75)</f>
        <v>0</v>
      </c>
      <c r="E76" s="254"/>
      <c r="F76" s="255"/>
      <c r="G76" s="10"/>
      <c r="I76" s="75" t="s">
        <v>62</v>
      </c>
      <c r="J76" s="369"/>
      <c r="K76" s="138">
        <v>120</v>
      </c>
    </row>
    <row r="77" spans="1:11" x14ac:dyDescent="0.3">
      <c r="A77" s="39" t="s">
        <v>60</v>
      </c>
      <c r="B77" s="204"/>
      <c r="C77" s="32">
        <v>17</v>
      </c>
      <c r="E77" s="256"/>
      <c r="F77" s="255"/>
      <c r="G77" s="251"/>
      <c r="I77" s="62" t="s">
        <v>45</v>
      </c>
      <c r="J77" s="43"/>
      <c r="K77" s="44">
        <v>480</v>
      </c>
    </row>
    <row r="78" spans="1:11" x14ac:dyDescent="0.3">
      <c r="A78" s="39" t="s">
        <v>62</v>
      </c>
      <c r="B78" s="40"/>
      <c r="C78" s="32">
        <v>60</v>
      </c>
      <c r="E78" s="29"/>
      <c r="F78" s="250"/>
      <c r="G78" s="248"/>
      <c r="I78" s="62" t="s">
        <v>64</v>
      </c>
      <c r="J78" s="43"/>
      <c r="K78" s="44">
        <v>0</v>
      </c>
    </row>
    <row r="79" spans="1:11" ht="15" thickBot="1" x14ac:dyDescent="0.35">
      <c r="A79" s="62" t="s">
        <v>45</v>
      </c>
      <c r="B79" s="43"/>
      <c r="C79" s="44">
        <v>91</v>
      </c>
      <c r="E79" s="244"/>
      <c r="F79" s="263"/>
      <c r="G79" s="264"/>
      <c r="I79" s="45" t="s">
        <v>67</v>
      </c>
      <c r="J79" s="247"/>
      <c r="K79" s="135">
        <v>200</v>
      </c>
    </row>
    <row r="80" spans="1:11" ht="15" thickBot="1" x14ac:dyDescent="0.35">
      <c r="A80" s="42" t="s">
        <v>63</v>
      </c>
      <c r="B80" s="43"/>
      <c r="C80" s="44">
        <v>17</v>
      </c>
      <c r="E80" s="205" t="s">
        <v>28</v>
      </c>
      <c r="F80" s="266"/>
      <c r="G80" s="265">
        <f>SUM(G66:G79)</f>
        <v>0</v>
      </c>
    </row>
    <row r="81" spans="1:7" x14ac:dyDescent="0.3">
      <c r="A81" s="42" t="s">
        <v>49</v>
      </c>
      <c r="B81" s="43"/>
      <c r="C81" s="44">
        <v>95</v>
      </c>
      <c r="E81" s="249" t="s">
        <v>99</v>
      </c>
      <c r="F81" s="204"/>
      <c r="G81" s="32">
        <v>2</v>
      </c>
    </row>
    <row r="82" spans="1:7" ht="15" thickBot="1" x14ac:dyDescent="0.35">
      <c r="A82" s="162" t="s">
        <v>50</v>
      </c>
      <c r="B82" s="163"/>
      <c r="C82" s="164">
        <v>0</v>
      </c>
      <c r="E82" s="249" t="s">
        <v>78</v>
      </c>
      <c r="F82" s="204"/>
      <c r="G82" s="32">
        <v>0</v>
      </c>
    </row>
    <row r="83" spans="1:7" ht="15" thickBot="1" x14ac:dyDescent="0.35">
      <c r="A83" s="214" t="s">
        <v>61</v>
      </c>
      <c r="B83" s="219"/>
      <c r="C83" s="220">
        <f>SUM(C77:C82)</f>
        <v>280</v>
      </c>
      <c r="E83" s="78" t="s">
        <v>56</v>
      </c>
      <c r="F83" s="43"/>
      <c r="G83" s="44">
        <v>0</v>
      </c>
    </row>
    <row r="84" spans="1:7" x14ac:dyDescent="0.3">
      <c r="E84" s="62" t="s">
        <v>58</v>
      </c>
      <c r="F84" s="43"/>
      <c r="G84" s="44">
        <v>32</v>
      </c>
    </row>
    <row r="85" spans="1:7" x14ac:dyDescent="0.3">
      <c r="E85" s="42" t="s">
        <v>60</v>
      </c>
      <c r="F85" s="43"/>
      <c r="G85" s="44">
        <v>49</v>
      </c>
    </row>
    <row r="86" spans="1:7" x14ac:dyDescent="0.3">
      <c r="E86" s="42" t="s">
        <v>62</v>
      </c>
      <c r="F86" s="43"/>
      <c r="G86" s="44">
        <v>1</v>
      </c>
    </row>
    <row r="87" spans="1:7" ht="15" thickBot="1" x14ac:dyDescent="0.35">
      <c r="E87" s="41" t="s">
        <v>45</v>
      </c>
      <c r="F87" s="247"/>
      <c r="G87" s="135">
        <v>0</v>
      </c>
    </row>
    <row r="88" spans="1:7" ht="15" thickBot="1" x14ac:dyDescent="0.35">
      <c r="E88" s="245" t="s">
        <v>61</v>
      </c>
      <c r="F88" s="246"/>
      <c r="G88" s="233">
        <f>SUM(G81:G87)</f>
        <v>84</v>
      </c>
    </row>
  </sheetData>
  <mergeCells count="14">
    <mergeCell ref="I65:K65"/>
    <mergeCell ref="N37:P37"/>
    <mergeCell ref="Q37:S37"/>
    <mergeCell ref="E64:G64"/>
    <mergeCell ref="U36:AA36"/>
    <mergeCell ref="V37:X37"/>
    <mergeCell ref="Y37:AA37"/>
    <mergeCell ref="A1:AA1"/>
    <mergeCell ref="B4:D4"/>
    <mergeCell ref="E4:G4"/>
    <mergeCell ref="I4:J4"/>
    <mergeCell ref="A36:E36"/>
    <mergeCell ref="G36:K36"/>
    <mergeCell ref="M36:S36"/>
  </mergeCells>
  <phoneticPr fontId="1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workbookViewId="0">
      <selection activeCell="L37" sqref="L37:M37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35" t="s">
        <v>36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79</v>
      </c>
      <c r="B4" s="417" t="s">
        <v>16</v>
      </c>
      <c r="C4" s="417"/>
      <c r="D4" s="417"/>
      <c r="E4" s="417" t="s">
        <v>82</v>
      </c>
      <c r="F4" s="417"/>
      <c r="G4" s="417"/>
      <c r="H4" s="221" t="s">
        <v>14</v>
      </c>
      <c r="I4" s="130" t="s">
        <v>30</v>
      </c>
    </row>
    <row r="5" spans="1:22" x14ac:dyDescent="0.3">
      <c r="A5" s="3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440" t="s">
        <v>121</v>
      </c>
      <c r="B6" s="441"/>
      <c r="C6" s="441"/>
      <c r="D6" s="441"/>
      <c r="E6" s="441"/>
      <c r="F6" s="441"/>
      <c r="G6" s="441"/>
      <c r="H6" s="441"/>
      <c r="I6" s="442"/>
    </row>
    <row r="7" spans="1:22" x14ac:dyDescent="0.3">
      <c r="A7" s="16"/>
      <c r="B7" s="49"/>
      <c r="C7" s="49"/>
      <c r="D7" s="49"/>
      <c r="E7" s="49"/>
      <c r="F7" s="49"/>
      <c r="G7" s="49"/>
      <c r="H7" s="49"/>
      <c r="I7" s="17"/>
    </row>
    <row r="8" spans="1:22" x14ac:dyDescent="0.3">
      <c r="A8" s="16"/>
      <c r="B8" s="49"/>
      <c r="C8" s="49"/>
      <c r="D8" s="49"/>
      <c r="E8" s="49"/>
      <c r="F8" s="49"/>
      <c r="G8" s="49"/>
      <c r="H8" s="49"/>
      <c r="I8" s="10"/>
    </row>
    <row r="9" spans="1:22" ht="15" thickBot="1" x14ac:dyDescent="0.35">
      <c r="A9" s="16"/>
      <c r="B9" s="49"/>
      <c r="C9" s="49"/>
      <c r="D9" s="49"/>
      <c r="E9" s="49"/>
      <c r="F9" s="49"/>
      <c r="G9" s="49"/>
      <c r="H9" s="49"/>
      <c r="I9" s="17"/>
    </row>
    <row r="10" spans="1:22" ht="15" thickBot="1" x14ac:dyDescent="0.35">
      <c r="A10" s="80" t="s">
        <v>27</v>
      </c>
      <c r="B10" s="18">
        <f t="shared" ref="B10:I10" si="0">SUM(B6:B9)</f>
        <v>0</v>
      </c>
      <c r="C10" s="18">
        <f t="shared" si="0"/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>
        <f t="shared" si="0"/>
        <v>0</v>
      </c>
    </row>
    <row r="11" spans="1:22" x14ac:dyDescent="0.3">
      <c r="A11" s="136" t="s">
        <v>62</v>
      </c>
      <c r="B11" s="137">
        <v>351</v>
      </c>
      <c r="C11" s="137">
        <v>362</v>
      </c>
      <c r="D11" s="137">
        <v>0</v>
      </c>
      <c r="E11" s="137">
        <v>8</v>
      </c>
      <c r="F11" s="137">
        <v>18</v>
      </c>
      <c r="G11" s="137">
        <v>6</v>
      </c>
      <c r="H11" s="137">
        <v>0</v>
      </c>
      <c r="I11" s="138">
        <v>0</v>
      </c>
    </row>
    <row r="12" spans="1:22" x14ac:dyDescent="0.3">
      <c r="A12" s="78" t="s">
        <v>45</v>
      </c>
      <c r="B12" s="132">
        <v>448</v>
      </c>
      <c r="C12" s="132">
        <v>428</v>
      </c>
      <c r="D12" s="132">
        <v>10</v>
      </c>
      <c r="E12" s="132">
        <v>27</v>
      </c>
      <c r="F12" s="132">
        <v>28</v>
      </c>
      <c r="G12" s="132">
        <v>0</v>
      </c>
      <c r="H12" s="132">
        <v>18</v>
      </c>
      <c r="I12" s="44">
        <v>0</v>
      </c>
    </row>
    <row r="13" spans="1:22" x14ac:dyDescent="0.3">
      <c r="A13" s="78" t="s">
        <v>63</v>
      </c>
      <c r="B13" s="49">
        <v>72</v>
      </c>
      <c r="C13" s="49">
        <v>46</v>
      </c>
      <c r="D13" s="49">
        <v>0</v>
      </c>
      <c r="E13" s="49">
        <v>4</v>
      </c>
      <c r="F13" s="49">
        <v>6</v>
      </c>
      <c r="G13" s="49">
        <v>0</v>
      </c>
      <c r="H13" s="49">
        <v>0</v>
      </c>
      <c r="I13" s="17">
        <v>0</v>
      </c>
    </row>
    <row r="14" spans="1:22" ht="15" thickBot="1" x14ac:dyDescent="0.35">
      <c r="A14" s="133" t="s">
        <v>49</v>
      </c>
      <c r="B14" s="134">
        <v>0</v>
      </c>
      <c r="C14" s="134">
        <v>0</v>
      </c>
      <c r="D14" s="134">
        <v>0</v>
      </c>
      <c r="E14" s="134">
        <v>0</v>
      </c>
      <c r="F14" s="134">
        <v>0</v>
      </c>
      <c r="G14" s="134">
        <v>0</v>
      </c>
      <c r="H14" s="134">
        <v>0</v>
      </c>
      <c r="I14" s="135">
        <v>0</v>
      </c>
    </row>
    <row r="15" spans="1:22" ht="15" thickBot="1" x14ac:dyDescent="0.35">
      <c r="A15" s="318" t="s">
        <v>31</v>
      </c>
      <c r="B15" s="232">
        <f>SUM(B11:B14)</f>
        <v>871</v>
      </c>
      <c r="C15" s="232">
        <f t="shared" ref="C15:I15" si="1">SUM(C11:C14)</f>
        <v>836</v>
      </c>
      <c r="D15" s="232">
        <f t="shared" si="1"/>
        <v>10</v>
      </c>
      <c r="E15" s="232">
        <f t="shared" si="1"/>
        <v>39</v>
      </c>
      <c r="F15" s="232">
        <f t="shared" si="1"/>
        <v>52</v>
      </c>
      <c r="G15" s="232">
        <f t="shared" si="1"/>
        <v>6</v>
      </c>
      <c r="H15" s="232">
        <f t="shared" si="1"/>
        <v>18</v>
      </c>
      <c r="I15" s="233">
        <f t="shared" si="1"/>
        <v>0</v>
      </c>
    </row>
    <row r="16" spans="1:22" x14ac:dyDescent="0.3">
      <c r="A16" s="77" t="s">
        <v>80</v>
      </c>
      <c r="B16" s="61"/>
      <c r="C16" s="61"/>
      <c r="D16" s="61"/>
      <c r="E16" s="61"/>
      <c r="F16" s="61"/>
      <c r="G16" s="61"/>
      <c r="H16" s="61"/>
      <c r="I16" s="61"/>
    </row>
    <row r="17" spans="1:13" x14ac:dyDescent="0.3">
      <c r="A17" s="77" t="s">
        <v>83</v>
      </c>
    </row>
    <row r="18" spans="1:13" ht="16.2" thickBot="1" x14ac:dyDescent="0.35">
      <c r="A18" s="5" t="s">
        <v>106</v>
      </c>
    </row>
    <row r="19" spans="1:13" x14ac:dyDescent="0.3">
      <c r="A19" s="421" t="s">
        <v>39</v>
      </c>
      <c r="B19" s="422"/>
      <c r="C19" s="422"/>
      <c r="D19" s="422"/>
      <c r="E19" s="83"/>
    </row>
    <row r="20" spans="1:13" ht="29.4" thickBot="1" x14ac:dyDescent="0.35">
      <c r="A20" s="27" t="s">
        <v>6</v>
      </c>
      <c r="B20" s="6" t="s">
        <v>3</v>
      </c>
      <c r="C20" s="6" t="s">
        <v>4</v>
      </c>
      <c r="D20" s="6" t="s">
        <v>37</v>
      </c>
      <c r="E20" s="175" t="s">
        <v>66</v>
      </c>
    </row>
    <row r="21" spans="1:13" x14ac:dyDescent="0.3">
      <c r="A21" s="16"/>
      <c r="B21" s="79"/>
      <c r="C21" s="269"/>
      <c r="D21" s="149"/>
      <c r="E21" s="150"/>
      <c r="G21" s="421" t="s">
        <v>40</v>
      </c>
      <c r="H21" s="422"/>
      <c r="I21" s="422"/>
      <c r="J21" s="422"/>
      <c r="K21" s="422"/>
      <c r="L21" s="422"/>
      <c r="M21" s="423"/>
    </row>
    <row r="22" spans="1:13" x14ac:dyDescent="0.3">
      <c r="A22" s="16"/>
      <c r="B22" s="79"/>
      <c r="C22" s="269"/>
      <c r="D22" s="149"/>
      <c r="E22" s="150"/>
      <c r="G22" s="15" t="s">
        <v>0</v>
      </c>
      <c r="H22" s="427" t="s">
        <v>16</v>
      </c>
      <c r="I22" s="427"/>
      <c r="J22" s="427"/>
      <c r="K22" s="427" t="s">
        <v>17</v>
      </c>
      <c r="L22" s="427"/>
      <c r="M22" s="428"/>
    </row>
    <row r="23" spans="1:13" x14ac:dyDescent="0.3">
      <c r="A23" s="16"/>
      <c r="B23" s="79"/>
      <c r="C23" s="269"/>
      <c r="D23" s="149"/>
      <c r="E23" s="150"/>
      <c r="G23" s="28"/>
      <c r="H23" s="20" t="s">
        <v>3</v>
      </c>
      <c r="I23" s="20" t="s">
        <v>4</v>
      </c>
      <c r="J23" s="20" t="s">
        <v>5</v>
      </c>
      <c r="K23" s="20" t="s">
        <v>3</v>
      </c>
      <c r="L23" s="20" t="s">
        <v>4</v>
      </c>
      <c r="M23" s="21" t="s">
        <v>5</v>
      </c>
    </row>
    <row r="24" spans="1:13" x14ac:dyDescent="0.3">
      <c r="A24" s="16"/>
      <c r="B24" s="79"/>
      <c r="C24" s="269"/>
      <c r="D24" s="149"/>
      <c r="E24" s="150"/>
      <c r="G24" s="29">
        <v>45175</v>
      </c>
      <c r="H24" s="4">
        <v>21</v>
      </c>
      <c r="I24" s="4">
        <v>21</v>
      </c>
      <c r="J24" s="4"/>
      <c r="K24" s="4"/>
      <c r="L24" s="4"/>
      <c r="M24" s="10"/>
    </row>
    <row r="25" spans="1:13" x14ac:dyDescent="0.3">
      <c r="A25" s="16"/>
      <c r="B25" s="79"/>
      <c r="C25" s="269"/>
      <c r="D25" s="149"/>
      <c r="E25" s="150"/>
      <c r="G25" s="29">
        <v>45182</v>
      </c>
      <c r="H25" s="4">
        <v>104</v>
      </c>
      <c r="I25" s="4">
        <v>104</v>
      </c>
      <c r="J25" s="4"/>
      <c r="K25" s="4"/>
      <c r="L25" s="4"/>
      <c r="M25" s="10"/>
    </row>
    <row r="26" spans="1:13" x14ac:dyDescent="0.3">
      <c r="A26" s="16"/>
      <c r="B26" s="79"/>
      <c r="C26" s="269"/>
      <c r="D26" s="149"/>
      <c r="E26" s="150"/>
      <c r="G26" s="29">
        <v>45189</v>
      </c>
      <c r="H26" s="4">
        <v>184</v>
      </c>
      <c r="I26" s="4">
        <v>184</v>
      </c>
      <c r="J26" s="4"/>
      <c r="K26" s="4"/>
      <c r="L26" s="4"/>
      <c r="M26" s="10"/>
    </row>
    <row r="27" spans="1:13" ht="15" thickBot="1" x14ac:dyDescent="0.35">
      <c r="A27" s="16"/>
      <c r="B27" s="149"/>
      <c r="C27" s="149"/>
      <c r="D27" s="149"/>
      <c r="E27" s="150"/>
      <c r="G27" s="29">
        <v>45196</v>
      </c>
      <c r="H27" s="4">
        <v>164</v>
      </c>
      <c r="I27" s="4">
        <v>164</v>
      </c>
      <c r="J27" s="4"/>
      <c r="K27" s="4"/>
      <c r="L27" s="4"/>
      <c r="M27" s="10"/>
    </row>
    <row r="28" spans="1:13" ht="15" thickBot="1" x14ac:dyDescent="0.35">
      <c r="A28" s="80" t="s">
        <v>27</v>
      </c>
      <c r="B28" s="35">
        <f>SUM(B21:B27)</f>
        <v>0</v>
      </c>
      <c r="C28" s="35">
        <f t="shared" ref="C28:D28" si="2">SUM(C21:C27)</f>
        <v>0</v>
      </c>
      <c r="D28" s="35">
        <f t="shared" si="2"/>
        <v>0</v>
      </c>
      <c r="E28" s="176"/>
      <c r="G28" s="29">
        <v>45203</v>
      </c>
      <c r="H28" s="4">
        <v>79</v>
      </c>
      <c r="I28" s="4">
        <v>79</v>
      </c>
      <c r="J28" s="4"/>
      <c r="K28" s="4"/>
      <c r="L28" s="4"/>
      <c r="M28" s="10"/>
    </row>
    <row r="29" spans="1:13" x14ac:dyDescent="0.3">
      <c r="A29" s="136" t="s">
        <v>81</v>
      </c>
      <c r="B29" s="137">
        <v>344</v>
      </c>
      <c r="C29" s="137">
        <v>346</v>
      </c>
      <c r="D29" s="137">
        <v>0</v>
      </c>
      <c r="E29" s="188"/>
      <c r="G29" s="29"/>
      <c r="H29" s="4"/>
      <c r="I29" s="4"/>
      <c r="J29" s="4"/>
      <c r="K29" s="4"/>
      <c r="L29" s="4"/>
      <c r="M29" s="10"/>
    </row>
    <row r="30" spans="1:13" x14ac:dyDescent="0.3">
      <c r="A30" s="78" t="s">
        <v>45</v>
      </c>
      <c r="B30" s="132">
        <v>469</v>
      </c>
      <c r="C30" s="132">
        <v>449</v>
      </c>
      <c r="D30" s="132">
        <v>0</v>
      </c>
      <c r="E30" s="178"/>
      <c r="G30" s="29"/>
      <c r="H30" s="4"/>
      <c r="I30" s="4"/>
      <c r="J30" s="4"/>
      <c r="K30" s="4"/>
      <c r="L30" s="4"/>
      <c r="M30" s="10"/>
    </row>
    <row r="31" spans="1:13" ht="15" thickBot="1" x14ac:dyDescent="0.35">
      <c r="A31" s="78" t="s">
        <v>63</v>
      </c>
      <c r="B31" s="132">
        <v>76</v>
      </c>
      <c r="C31" s="132">
        <v>52</v>
      </c>
      <c r="D31" s="132">
        <v>0</v>
      </c>
      <c r="E31" s="178"/>
      <c r="G31" s="81" t="s">
        <v>69</v>
      </c>
      <c r="H31" s="82">
        <f t="shared" ref="H31:M31" si="3">SUM(H23:H30)</f>
        <v>552</v>
      </c>
      <c r="I31" s="82">
        <f t="shared" si="3"/>
        <v>552</v>
      </c>
      <c r="J31" s="82">
        <f t="shared" si="3"/>
        <v>0</v>
      </c>
      <c r="K31" s="82">
        <f t="shared" si="3"/>
        <v>0</v>
      </c>
      <c r="L31" s="82">
        <f t="shared" si="3"/>
        <v>0</v>
      </c>
      <c r="M31" s="82">
        <f t="shared" si="3"/>
        <v>0</v>
      </c>
    </row>
    <row r="32" spans="1:13" ht="15" thickBot="1" x14ac:dyDescent="0.35">
      <c r="A32" s="78" t="s">
        <v>49</v>
      </c>
      <c r="B32" s="132"/>
      <c r="C32" s="132"/>
      <c r="D32" s="132"/>
      <c r="E32" s="178"/>
      <c r="G32" s="81"/>
      <c r="H32" s="82"/>
      <c r="I32" s="82"/>
      <c r="J32" s="82"/>
      <c r="K32" s="82"/>
      <c r="L32" s="82"/>
      <c r="M32" s="82"/>
    </row>
    <row r="33" spans="1:13" ht="15" thickBot="1" x14ac:dyDescent="0.35">
      <c r="A33" s="133" t="s">
        <v>31</v>
      </c>
      <c r="B33" s="134">
        <f>SUM(B29:B32)</f>
        <v>889</v>
      </c>
      <c r="C33" s="134">
        <f t="shared" ref="C33:D33" si="4">SUM(C29:C32)</f>
        <v>847</v>
      </c>
      <c r="D33" s="134">
        <f t="shared" si="4"/>
        <v>0</v>
      </c>
      <c r="E33" s="187">
        <f>D33/(B33+C33)</f>
        <v>0</v>
      </c>
    </row>
    <row r="34" spans="1:13" ht="15" thickBot="1" x14ac:dyDescent="0.35">
      <c r="A34" s="77"/>
      <c r="D34" s="267"/>
    </row>
    <row r="35" spans="1:13" x14ac:dyDescent="0.3">
      <c r="A35" s="77"/>
      <c r="G35" s="437" t="s">
        <v>47</v>
      </c>
      <c r="H35" s="438"/>
      <c r="I35" s="438"/>
      <c r="J35" s="439"/>
      <c r="L35" s="437" t="s">
        <v>107</v>
      </c>
      <c r="M35" s="439"/>
    </row>
    <row r="36" spans="1:13" ht="16.2" thickBot="1" x14ac:dyDescent="0.35">
      <c r="A36" s="5" t="s">
        <v>19</v>
      </c>
      <c r="G36" s="57" t="s">
        <v>0</v>
      </c>
      <c r="H36" s="7" t="s">
        <v>3</v>
      </c>
      <c r="I36" s="7" t="s">
        <v>4</v>
      </c>
      <c r="J36" s="21" t="s">
        <v>5</v>
      </c>
      <c r="K36" s="48"/>
      <c r="L36" s="47" t="s">
        <v>0</v>
      </c>
      <c r="M36" s="23" t="s">
        <v>13</v>
      </c>
    </row>
    <row r="37" spans="1:13" x14ac:dyDescent="0.3">
      <c r="A37" s="429" t="s">
        <v>46</v>
      </c>
      <c r="B37" s="430"/>
      <c r="C37" s="430"/>
      <c r="D37" s="431"/>
      <c r="E37" s="8"/>
      <c r="G37" s="15"/>
      <c r="H37" s="3"/>
      <c r="I37" s="4"/>
      <c r="J37" s="10"/>
      <c r="K37" s="9"/>
      <c r="L37" s="349"/>
      <c r="M37" s="10"/>
    </row>
    <row r="38" spans="1:13" x14ac:dyDescent="0.3">
      <c r="A38" s="47" t="s">
        <v>0</v>
      </c>
      <c r="B38" s="7" t="s">
        <v>3</v>
      </c>
      <c r="C38" s="7" t="s">
        <v>4</v>
      </c>
      <c r="D38" s="21" t="s">
        <v>5</v>
      </c>
      <c r="G38" s="16"/>
      <c r="H38" s="51"/>
      <c r="I38" s="49"/>
      <c r="J38" s="17"/>
      <c r="K38" s="9"/>
      <c r="L38" s="254"/>
      <c r="M38" s="10"/>
    </row>
    <row r="39" spans="1:13" x14ac:dyDescent="0.3">
      <c r="A39" s="15"/>
      <c r="B39" s="3"/>
      <c r="C39" s="3"/>
      <c r="D39" s="10"/>
      <c r="G39" s="15"/>
      <c r="H39" s="3"/>
      <c r="I39" s="4"/>
      <c r="J39" s="10"/>
      <c r="K39" s="9"/>
      <c r="L39" s="254"/>
      <c r="M39" s="10"/>
    </row>
    <row r="40" spans="1:13" ht="15" thickBot="1" x14ac:dyDescent="0.35">
      <c r="A40" s="15"/>
      <c r="B40" s="3"/>
      <c r="C40" s="3"/>
      <c r="D40" s="10"/>
      <c r="G40" s="72"/>
      <c r="H40" s="73"/>
      <c r="I40" s="58"/>
      <c r="J40" s="63"/>
      <c r="K40" s="9"/>
      <c r="L40" s="254"/>
      <c r="M40" s="10"/>
    </row>
    <row r="41" spans="1:13" ht="15" thickBot="1" x14ac:dyDescent="0.35">
      <c r="A41" s="16"/>
      <c r="B41" s="51"/>
      <c r="C41" s="270"/>
      <c r="D41" s="17"/>
      <c r="G41" s="74" t="s">
        <v>27</v>
      </c>
      <c r="H41" s="140">
        <f>SUM(H37:H40)</f>
        <v>0</v>
      </c>
      <c r="I41" s="140">
        <f>SUM(I37:I40)</f>
        <v>0</v>
      </c>
      <c r="J41" s="141">
        <f>SUM(J37:J40)</f>
        <v>0</v>
      </c>
      <c r="K41" s="9"/>
      <c r="L41" s="254"/>
      <c r="M41" s="10"/>
    </row>
    <row r="42" spans="1:13" x14ac:dyDescent="0.3">
      <c r="A42" s="16"/>
      <c r="B42" s="51"/>
      <c r="C42" s="270"/>
      <c r="D42" s="17"/>
      <c r="G42" s="75"/>
      <c r="H42" s="137"/>
      <c r="I42" s="137"/>
      <c r="J42" s="138"/>
      <c r="K42" s="46"/>
      <c r="L42" s="254"/>
      <c r="M42" s="10"/>
    </row>
    <row r="43" spans="1:13" ht="15" thickBot="1" x14ac:dyDescent="0.35">
      <c r="A43" s="16"/>
      <c r="B43" s="51"/>
      <c r="C43" s="51"/>
      <c r="D43" s="17"/>
      <c r="G43" s="45"/>
      <c r="H43" s="134"/>
      <c r="I43" s="134"/>
      <c r="J43" s="134"/>
      <c r="L43" s="55"/>
      <c r="M43" s="11"/>
    </row>
    <row r="44" spans="1:13" x14ac:dyDescent="0.3">
      <c r="A44" s="15"/>
      <c r="B44" s="3"/>
      <c r="C44" s="3"/>
      <c r="D44" s="10"/>
      <c r="E44" s="235"/>
      <c r="L44" s="74" t="s">
        <v>28</v>
      </c>
      <c r="M44" s="141">
        <f>SUM(M37:M43)</f>
        <v>0</v>
      </c>
    </row>
    <row r="45" spans="1:13" ht="15" thickBot="1" x14ac:dyDescent="0.35">
      <c r="A45" s="16"/>
      <c r="B45" s="49"/>
      <c r="C45" s="49"/>
      <c r="D45" s="17"/>
      <c r="E45" s="60"/>
      <c r="L45" s="62" t="s">
        <v>62</v>
      </c>
      <c r="M45" s="44"/>
    </row>
    <row r="46" spans="1:13" ht="15" thickBot="1" x14ac:dyDescent="0.35">
      <c r="A46" s="50" t="s">
        <v>27</v>
      </c>
      <c r="B46" s="18">
        <f>SUM(B39:B45)</f>
        <v>0</v>
      </c>
      <c r="C46" s="18">
        <f t="shared" ref="C46:D46" si="5">SUM(C39:C45)</f>
        <v>0</v>
      </c>
      <c r="D46" s="19">
        <f t="shared" si="5"/>
        <v>0</v>
      </c>
      <c r="E46" s="236"/>
      <c r="L46" s="62" t="s">
        <v>45</v>
      </c>
      <c r="M46" s="44">
        <v>18</v>
      </c>
    </row>
    <row r="47" spans="1:13" x14ac:dyDescent="0.3">
      <c r="A47" s="66" t="s">
        <v>62</v>
      </c>
      <c r="B47" s="286">
        <v>15</v>
      </c>
      <c r="C47" s="286">
        <v>34</v>
      </c>
      <c r="D47" s="287">
        <v>1</v>
      </c>
      <c r="E47" s="236"/>
      <c r="L47" s="62"/>
      <c r="M47" s="44"/>
    </row>
    <row r="48" spans="1:13" x14ac:dyDescent="0.3">
      <c r="A48" s="370" t="s">
        <v>45</v>
      </c>
      <c r="B48" s="132">
        <v>6</v>
      </c>
      <c r="C48" s="132">
        <v>7</v>
      </c>
      <c r="D48" s="44">
        <v>8</v>
      </c>
      <c r="E48" s="236"/>
      <c r="L48" s="62"/>
      <c r="M48" s="44"/>
    </row>
    <row r="49" spans="1:13" x14ac:dyDescent="0.3">
      <c r="A49" s="370" t="s">
        <v>64</v>
      </c>
      <c r="B49" s="132"/>
      <c r="C49" s="132"/>
      <c r="D49" s="44"/>
      <c r="E49" s="236"/>
      <c r="L49" s="62" t="s">
        <v>63</v>
      </c>
      <c r="M49" s="44"/>
    </row>
    <row r="50" spans="1:13" ht="15" thickBot="1" x14ac:dyDescent="0.35">
      <c r="A50" s="133" t="s">
        <v>31</v>
      </c>
      <c r="B50" s="134">
        <f>SUM(B48:B49)</f>
        <v>6</v>
      </c>
      <c r="C50" s="134">
        <f t="shared" ref="C50:D50" si="6">SUM(C48:C49)</f>
        <v>7</v>
      </c>
      <c r="D50" s="135">
        <f t="shared" si="6"/>
        <v>8</v>
      </c>
      <c r="E50" s="236"/>
      <c r="L50" s="234" t="s">
        <v>68</v>
      </c>
      <c r="M50" s="164">
        <v>0</v>
      </c>
    </row>
    <row r="51" spans="1:13" ht="15" thickBot="1" x14ac:dyDescent="0.35">
      <c r="E51" s="236"/>
      <c r="L51" s="231" t="s">
        <v>31</v>
      </c>
      <c r="M51" s="220">
        <f>SUM(M44:M50)</f>
        <v>18</v>
      </c>
    </row>
    <row r="52" spans="1:13" ht="15" thickBot="1" x14ac:dyDescent="0.35">
      <c r="E52" s="236"/>
      <c r="L52" s="268" t="s">
        <v>84</v>
      </c>
    </row>
    <row r="53" spans="1:13" x14ac:dyDescent="0.3">
      <c r="A53" s="429" t="s">
        <v>48</v>
      </c>
      <c r="B53" s="430"/>
      <c r="C53" s="430"/>
      <c r="D53" s="431"/>
      <c r="E53" s="236"/>
    </row>
    <row r="54" spans="1:13" x14ac:dyDescent="0.3">
      <c r="A54" s="47" t="s">
        <v>0</v>
      </c>
      <c r="B54" s="7" t="s">
        <v>3</v>
      </c>
      <c r="C54" s="7" t="s">
        <v>4</v>
      </c>
      <c r="D54" s="21" t="s">
        <v>5</v>
      </c>
      <c r="E54" s="236"/>
    </row>
    <row r="55" spans="1:13" x14ac:dyDescent="0.3">
      <c r="A55" s="15"/>
      <c r="B55" s="3"/>
      <c r="C55" s="3"/>
      <c r="D55" s="10">
        <v>0</v>
      </c>
      <c r="E55" s="236"/>
    </row>
    <row r="56" spans="1:13" ht="15" thickBot="1" x14ac:dyDescent="0.35">
      <c r="A56" s="16"/>
      <c r="B56" s="51"/>
      <c r="C56" s="51"/>
      <c r="D56" s="17"/>
      <c r="E56" s="235"/>
    </row>
    <row r="57" spans="1:13" ht="15" thickBot="1" x14ac:dyDescent="0.35">
      <c r="A57" s="50" t="s">
        <v>27</v>
      </c>
      <c r="B57" s="18">
        <f>SUM(B55:B56)</f>
        <v>0</v>
      </c>
      <c r="C57" s="18">
        <f>SUM(C55:C56)</f>
        <v>0</v>
      </c>
      <c r="D57" s="19">
        <f>SUM(D55:D56)</f>
        <v>0</v>
      </c>
    </row>
    <row r="58" spans="1:13" x14ac:dyDescent="0.3">
      <c r="A58" s="66" t="s">
        <v>45</v>
      </c>
      <c r="B58" s="137"/>
      <c r="C58" s="137"/>
      <c r="D58" s="138"/>
    </row>
    <row r="59" spans="1:13" x14ac:dyDescent="0.3">
      <c r="A59" s="71" t="s">
        <v>64</v>
      </c>
      <c r="B59" s="31"/>
      <c r="C59" s="31"/>
      <c r="D59" s="32"/>
    </row>
    <row r="60" spans="1:13" ht="15" thickBot="1" x14ac:dyDescent="0.35">
      <c r="A60" s="71" t="s">
        <v>67</v>
      </c>
      <c r="B60" s="232"/>
      <c r="C60" s="232"/>
      <c r="D60" s="233"/>
    </row>
    <row r="61" spans="1:13" ht="15" thickBot="1" x14ac:dyDescent="0.35">
      <c r="A61" s="231" t="s">
        <v>31</v>
      </c>
      <c r="B61" s="148">
        <f>SUM(B59:B60)</f>
        <v>0</v>
      </c>
      <c r="C61" s="148">
        <f t="shared" ref="C61:D61" si="7">SUM(C59:C60)</f>
        <v>0</v>
      </c>
      <c r="D61" s="220">
        <f t="shared" si="7"/>
        <v>0</v>
      </c>
    </row>
  </sheetData>
  <mergeCells count="12">
    <mergeCell ref="A53:D53"/>
    <mergeCell ref="A37:D37"/>
    <mergeCell ref="A19:D19"/>
    <mergeCell ref="A1:M1"/>
    <mergeCell ref="B4:D4"/>
    <mergeCell ref="E4:G4"/>
    <mergeCell ref="G35:J35"/>
    <mergeCell ref="L35:M35"/>
    <mergeCell ref="G21:M21"/>
    <mergeCell ref="H22:J22"/>
    <mergeCell ref="K22:M22"/>
    <mergeCell ref="A6:I6"/>
  </mergeCells>
  <phoneticPr fontId="18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L4" sqref="L4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43" t="s">
        <v>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17" t="s">
        <v>16</v>
      </c>
      <c r="C4" s="417"/>
      <c r="D4" s="417"/>
      <c r="E4" s="417" t="s">
        <v>17</v>
      </c>
      <c r="F4" s="417"/>
      <c r="G4" s="417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45" t="s">
        <v>98</v>
      </c>
      <c r="B6" s="446"/>
      <c r="C6" s="446"/>
      <c r="D6" s="446"/>
      <c r="E6" s="446"/>
      <c r="F6" s="446"/>
      <c r="G6" s="446"/>
      <c r="H6" s="446"/>
      <c r="I6" s="447"/>
    </row>
    <row r="7" spans="1:21" x14ac:dyDescent="0.3">
      <c r="A7" s="448"/>
      <c r="B7" s="449"/>
      <c r="C7" s="449"/>
      <c r="D7" s="449"/>
      <c r="E7" s="449"/>
      <c r="F7" s="449"/>
      <c r="G7" s="449"/>
      <c r="H7" s="449"/>
      <c r="I7" s="450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60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62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64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67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421" t="s">
        <v>39</v>
      </c>
      <c r="B24" s="422"/>
      <c r="C24" s="422"/>
      <c r="D24" s="422"/>
      <c r="E24" s="83"/>
      <c r="G24" s="437" t="s">
        <v>18</v>
      </c>
      <c r="H24" s="438"/>
      <c r="I24" s="439"/>
      <c r="K24" s="421" t="s">
        <v>40</v>
      </c>
      <c r="L24" s="422"/>
      <c r="M24" s="422"/>
      <c r="N24" s="422"/>
      <c r="O24" s="422"/>
      <c r="P24" s="422"/>
      <c r="Q24" s="423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66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1"/>
      <c r="I26" s="351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1"/>
      <c r="I27" s="351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60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62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63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49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77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92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97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59"/>
  <sheetViews>
    <sheetView workbookViewId="0">
      <selection activeCell="C65" sqref="C65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85</v>
      </c>
    </row>
    <row r="2" spans="1:16" ht="15" thickBot="1" x14ac:dyDescent="0.35"/>
    <row r="3" spans="1:16" x14ac:dyDescent="0.3">
      <c r="A3" s="322" t="s">
        <v>86</v>
      </c>
      <c r="B3" s="323"/>
      <c r="C3" s="323"/>
      <c r="D3" s="323"/>
      <c r="E3" s="323"/>
      <c r="F3" s="323"/>
      <c r="G3" s="324"/>
      <c r="I3" s="322" t="s">
        <v>87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88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29">
        <v>45184</v>
      </c>
      <c r="B6" s="4">
        <v>1</v>
      </c>
      <c r="C6" s="4">
        <v>8</v>
      </c>
      <c r="D6" s="4">
        <v>0</v>
      </c>
      <c r="E6" s="4">
        <v>0</v>
      </c>
      <c r="F6" s="4">
        <v>0</v>
      </c>
      <c r="G6" s="10">
        <v>0</v>
      </c>
      <c r="I6" s="29">
        <v>45201</v>
      </c>
      <c r="J6" s="149"/>
      <c r="K6" s="149"/>
      <c r="L6" s="371"/>
      <c r="M6" s="149">
        <v>1</v>
      </c>
      <c r="N6" s="149"/>
      <c r="O6" s="10"/>
    </row>
    <row r="7" spans="1:16" x14ac:dyDescent="0.3">
      <c r="A7" s="29"/>
      <c r="B7" s="4"/>
      <c r="C7" s="4"/>
      <c r="D7" s="4"/>
      <c r="E7" s="4"/>
      <c r="F7" s="4"/>
      <c r="G7" s="10"/>
      <c r="I7" s="29"/>
      <c r="J7" s="149"/>
      <c r="K7" s="149"/>
      <c r="L7" s="371"/>
      <c r="M7" s="149"/>
      <c r="N7" s="149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149"/>
      <c r="K8" s="149"/>
      <c r="L8" s="371"/>
      <c r="M8" s="149"/>
      <c r="N8" s="149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372"/>
      <c r="K9" s="372"/>
      <c r="L9" s="371"/>
      <c r="M9" s="372"/>
      <c r="N9" s="373"/>
      <c r="O9" s="174"/>
    </row>
    <row r="10" spans="1:16" x14ac:dyDescent="0.3">
      <c r="A10" s="29"/>
      <c r="B10" s="4"/>
      <c r="C10" s="4"/>
      <c r="D10" s="4"/>
      <c r="E10" s="4"/>
      <c r="F10" s="4"/>
      <c r="G10" s="10"/>
      <c r="I10" s="29"/>
      <c r="J10" s="372"/>
      <c r="K10" s="372"/>
      <c r="L10" s="371"/>
      <c r="M10" s="372"/>
      <c r="N10" s="372"/>
      <c r="O10" s="174"/>
      <c r="P10" s="345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372"/>
      <c r="K11" s="372"/>
      <c r="L11" s="371"/>
      <c r="M11" s="372"/>
      <c r="N11" s="372"/>
      <c r="O11" s="174"/>
    </row>
    <row r="12" spans="1:16" x14ac:dyDescent="0.3">
      <c r="A12" s="15"/>
      <c r="B12" s="326"/>
      <c r="C12" s="326"/>
      <c r="D12" s="326"/>
      <c r="E12" s="326"/>
      <c r="F12" s="326"/>
      <c r="G12" s="344"/>
      <c r="I12" s="15"/>
      <c r="J12" s="372"/>
      <c r="K12" s="372"/>
      <c r="L12" s="371"/>
      <c r="M12" s="372"/>
      <c r="N12" s="372"/>
      <c r="O12" s="174"/>
    </row>
    <row r="13" spans="1:16" x14ac:dyDescent="0.3">
      <c r="A13" s="29"/>
      <c r="B13" s="279"/>
      <c r="C13" s="279"/>
      <c r="D13" s="279"/>
      <c r="E13" s="279"/>
      <c r="F13" s="279"/>
      <c r="G13" s="328"/>
      <c r="I13" s="16"/>
      <c r="J13" s="374"/>
      <c r="K13" s="374"/>
      <c r="L13" s="375"/>
      <c r="M13" s="374"/>
      <c r="N13" s="374"/>
      <c r="O13" s="382"/>
    </row>
    <row r="14" spans="1:16" x14ac:dyDescent="0.3">
      <c r="A14" s="325"/>
      <c r="B14" s="279"/>
      <c r="C14" s="279"/>
      <c r="D14" s="279"/>
      <c r="E14" s="279"/>
      <c r="F14" s="279"/>
      <c r="G14" s="279"/>
      <c r="I14" s="15"/>
      <c r="J14" s="372"/>
      <c r="K14" s="372"/>
      <c r="L14" s="371"/>
      <c r="M14" s="372"/>
      <c r="N14" s="372"/>
      <c r="O14" s="174"/>
    </row>
    <row r="15" spans="1:16" x14ac:dyDescent="0.3">
      <c r="A15" s="15"/>
      <c r="B15" s="279"/>
      <c r="C15" s="279"/>
      <c r="D15" s="279"/>
      <c r="E15" s="279"/>
      <c r="F15" s="279"/>
      <c r="G15" s="328"/>
      <c r="I15" s="15"/>
      <c r="J15" s="372"/>
      <c r="K15" s="372"/>
      <c r="L15" s="371"/>
      <c r="M15" s="372"/>
      <c r="N15" s="372"/>
      <c r="O15" s="174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15"/>
      <c r="J16" s="372"/>
      <c r="K16" s="372"/>
      <c r="L16" s="371"/>
      <c r="M16" s="372"/>
      <c r="N16" s="372"/>
      <c r="O16" s="174"/>
    </row>
    <row r="17" spans="1:15" ht="15" thickBot="1" x14ac:dyDescent="0.35">
      <c r="A17" s="332" t="s">
        <v>89</v>
      </c>
      <c r="B17" s="18">
        <f>SUM(B6:B16)</f>
        <v>1</v>
      </c>
      <c r="C17" s="18">
        <f>SUM(C6:C16)</f>
        <v>8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15"/>
      <c r="J17" s="372"/>
      <c r="K17" s="372"/>
      <c r="L17" s="371"/>
      <c r="M17" s="372"/>
      <c r="N17" s="372"/>
      <c r="O17" s="174"/>
    </row>
    <row r="18" spans="1:15" x14ac:dyDescent="0.3">
      <c r="A18" s="362" t="s">
        <v>103</v>
      </c>
      <c r="B18" s="31">
        <v>50</v>
      </c>
      <c r="C18" s="31">
        <v>69</v>
      </c>
      <c r="D18" s="31">
        <v>3</v>
      </c>
      <c r="E18" s="31">
        <v>0</v>
      </c>
      <c r="F18" s="31">
        <v>0</v>
      </c>
      <c r="G18" s="32">
        <v>0</v>
      </c>
      <c r="I18" s="15"/>
      <c r="J18" s="372"/>
      <c r="K18" s="372"/>
      <c r="L18" s="371"/>
      <c r="M18" s="372"/>
      <c r="N18" s="372"/>
      <c r="O18" s="174"/>
    </row>
    <row r="19" spans="1:15" x14ac:dyDescent="0.3">
      <c r="A19" s="333" t="s">
        <v>108</v>
      </c>
      <c r="B19" s="334">
        <v>65</v>
      </c>
      <c r="C19" s="334">
        <v>61</v>
      </c>
      <c r="D19" s="334">
        <v>3</v>
      </c>
      <c r="E19" s="334">
        <v>2</v>
      </c>
      <c r="F19" s="334">
        <v>1</v>
      </c>
      <c r="G19" s="335">
        <v>3</v>
      </c>
      <c r="I19" s="15"/>
      <c r="J19" s="376"/>
      <c r="K19" s="376"/>
      <c r="L19" s="371"/>
      <c r="M19" s="372"/>
      <c r="N19" s="372"/>
      <c r="O19" s="174"/>
    </row>
    <row r="20" spans="1:15" x14ac:dyDescent="0.3">
      <c r="A20" s="333" t="s">
        <v>109</v>
      </c>
      <c r="B20" s="334">
        <v>3</v>
      </c>
      <c r="C20" s="334">
        <v>5</v>
      </c>
      <c r="D20" s="334">
        <v>1</v>
      </c>
      <c r="E20" s="334">
        <v>0</v>
      </c>
      <c r="F20" s="334">
        <v>0</v>
      </c>
      <c r="G20" s="335">
        <v>0</v>
      </c>
      <c r="I20" s="15"/>
      <c r="J20" s="376"/>
      <c r="K20" s="376"/>
      <c r="L20" s="371"/>
      <c r="M20" s="372"/>
      <c r="N20" s="372"/>
      <c r="O20" s="174"/>
    </row>
    <row r="21" spans="1:15" x14ac:dyDescent="0.3">
      <c r="A21" s="333" t="s">
        <v>112</v>
      </c>
      <c r="B21" s="337">
        <v>1</v>
      </c>
      <c r="C21" s="337">
        <v>8</v>
      </c>
      <c r="D21" s="337">
        <v>0</v>
      </c>
      <c r="E21" s="334">
        <v>0</v>
      </c>
      <c r="F21" s="334">
        <v>0</v>
      </c>
      <c r="G21" s="335">
        <v>0</v>
      </c>
      <c r="I21" s="377"/>
      <c r="J21" s="372"/>
      <c r="K21" s="378"/>
      <c r="L21" s="379"/>
      <c r="M21" s="380"/>
      <c r="N21" s="380"/>
      <c r="O21" s="174"/>
    </row>
    <row r="22" spans="1:15" x14ac:dyDescent="0.3">
      <c r="A22" s="336"/>
      <c r="B22" s="337"/>
      <c r="C22" s="337"/>
      <c r="D22" s="337"/>
      <c r="E22" s="337"/>
      <c r="F22" s="337"/>
      <c r="G22" s="338"/>
      <c r="I22" s="15"/>
      <c r="J22" s="173"/>
      <c r="K22" s="173"/>
      <c r="L22" s="279"/>
      <c r="M22" s="173"/>
      <c r="N22" s="173"/>
      <c r="O22" s="174"/>
    </row>
    <row r="23" spans="1:15" x14ac:dyDescent="0.3">
      <c r="A23" s="336"/>
      <c r="B23" s="337"/>
      <c r="C23" s="337"/>
      <c r="D23" s="337"/>
      <c r="E23" s="337"/>
      <c r="F23" s="337"/>
      <c r="G23" s="338"/>
      <c r="I23" s="15"/>
      <c r="J23" s="173"/>
      <c r="K23" s="173"/>
      <c r="L23" s="279"/>
      <c r="M23" s="173"/>
      <c r="N23" s="173"/>
      <c r="O23" s="174"/>
    </row>
    <row r="24" spans="1:15" ht="15" thickBot="1" x14ac:dyDescent="0.35">
      <c r="A24" s="339" t="s">
        <v>90</v>
      </c>
      <c r="B24" s="340">
        <f>SUM(B19:B23)</f>
        <v>69</v>
      </c>
      <c r="C24" s="340">
        <f t="shared" ref="C24:G24" si="0">SUM(C19:C23)</f>
        <v>74</v>
      </c>
      <c r="D24" s="340">
        <f t="shared" si="0"/>
        <v>4</v>
      </c>
      <c r="E24" s="340">
        <f t="shared" si="0"/>
        <v>2</v>
      </c>
      <c r="F24" s="340">
        <f t="shared" si="0"/>
        <v>1</v>
      </c>
      <c r="G24" s="341">
        <f t="shared" si="0"/>
        <v>3</v>
      </c>
      <c r="I24" s="15"/>
      <c r="J24" s="173"/>
      <c r="K24" s="173"/>
      <c r="L24" s="279"/>
      <c r="M24" s="173"/>
      <c r="N24" s="173"/>
      <c r="O24" s="174"/>
    </row>
    <row r="25" spans="1:15" ht="15" thickBot="1" x14ac:dyDescent="0.35">
      <c r="I25" s="222"/>
      <c r="J25" s="210"/>
      <c r="K25" s="210"/>
      <c r="L25" s="327"/>
      <c r="M25" s="210"/>
      <c r="N25" s="210"/>
      <c r="O25" s="211"/>
    </row>
    <row r="26" spans="1:15" ht="15" thickBot="1" x14ac:dyDescent="0.35">
      <c r="I26" s="346" t="s">
        <v>89</v>
      </c>
      <c r="J26" s="327">
        <f t="shared" ref="J26:O26" si="1">SUM(J6:J25)</f>
        <v>0</v>
      </c>
      <c r="K26" s="327">
        <f t="shared" si="1"/>
        <v>0</v>
      </c>
      <c r="L26" s="327">
        <f t="shared" si="1"/>
        <v>0</v>
      </c>
      <c r="M26" s="327">
        <f t="shared" si="1"/>
        <v>1</v>
      </c>
      <c r="N26" s="327">
        <f t="shared" si="1"/>
        <v>0</v>
      </c>
      <c r="O26" s="347">
        <f t="shared" si="1"/>
        <v>0</v>
      </c>
    </row>
    <row r="27" spans="1:15" x14ac:dyDescent="0.3">
      <c r="I27" s="362" t="s">
        <v>103</v>
      </c>
      <c r="J27" s="31">
        <v>11</v>
      </c>
      <c r="K27" s="31">
        <v>14</v>
      </c>
      <c r="L27" s="31">
        <v>0</v>
      </c>
      <c r="M27" s="31">
        <v>0</v>
      </c>
      <c r="N27" s="31">
        <v>0</v>
      </c>
      <c r="O27" s="32">
        <v>0</v>
      </c>
    </row>
    <row r="28" spans="1:15" ht="16.2" thickBot="1" x14ac:dyDescent="0.35">
      <c r="A28" s="5" t="s">
        <v>91</v>
      </c>
      <c r="I28" s="333" t="s">
        <v>108</v>
      </c>
      <c r="J28" s="334">
        <v>40</v>
      </c>
      <c r="K28" s="334">
        <v>47</v>
      </c>
      <c r="L28" s="334">
        <v>4</v>
      </c>
      <c r="M28" s="334">
        <v>2</v>
      </c>
      <c r="N28" s="334">
        <v>2</v>
      </c>
      <c r="O28" s="335">
        <v>0</v>
      </c>
    </row>
    <row r="29" spans="1:15" x14ac:dyDescent="0.3">
      <c r="A29" s="421" t="s">
        <v>39</v>
      </c>
      <c r="B29" s="422"/>
      <c r="C29" s="422"/>
      <c r="D29" s="422"/>
      <c r="E29" s="83"/>
      <c r="I29" s="333" t="s">
        <v>109</v>
      </c>
      <c r="J29" s="334">
        <v>11</v>
      </c>
      <c r="K29" s="334">
        <v>31</v>
      </c>
      <c r="L29" s="334">
        <v>0</v>
      </c>
      <c r="M29" s="334">
        <v>3</v>
      </c>
      <c r="N29" s="334">
        <v>4</v>
      </c>
      <c r="O29" s="335">
        <v>0</v>
      </c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66</v>
      </c>
      <c r="I30" s="333" t="s">
        <v>112</v>
      </c>
      <c r="J30" s="337">
        <v>75</v>
      </c>
      <c r="K30" s="337">
        <v>103</v>
      </c>
      <c r="L30" s="337">
        <v>3</v>
      </c>
      <c r="M30" s="337">
        <v>28</v>
      </c>
      <c r="N30" s="337">
        <v>28</v>
      </c>
      <c r="O30" s="338">
        <v>0</v>
      </c>
    </row>
    <row r="31" spans="1:15" ht="15" thickBot="1" x14ac:dyDescent="0.35">
      <c r="A31" s="15" t="s">
        <v>109</v>
      </c>
      <c r="B31" s="33">
        <v>17</v>
      </c>
      <c r="C31" s="33">
        <v>41</v>
      </c>
      <c r="D31" s="237">
        <v>25</v>
      </c>
      <c r="E31" s="142"/>
      <c r="I31" s="333" t="s">
        <v>122</v>
      </c>
      <c r="J31" s="337">
        <v>0</v>
      </c>
      <c r="K31" s="337">
        <v>0</v>
      </c>
      <c r="L31" s="337">
        <v>0</v>
      </c>
      <c r="M31" s="337">
        <v>1</v>
      </c>
      <c r="N31" s="337">
        <v>0</v>
      </c>
      <c r="O31" s="338">
        <v>0</v>
      </c>
    </row>
    <row r="32" spans="1:15" ht="15" thickBot="1" x14ac:dyDescent="0.35">
      <c r="A32" s="80" t="s">
        <v>27</v>
      </c>
      <c r="B32" s="35">
        <f>B31</f>
        <v>17</v>
      </c>
      <c r="C32" s="35">
        <f t="shared" ref="C32:D32" si="2">C31</f>
        <v>41</v>
      </c>
      <c r="D32" s="35">
        <f t="shared" si="2"/>
        <v>25</v>
      </c>
      <c r="E32" s="176"/>
      <c r="I32" s="336"/>
      <c r="J32" s="337"/>
      <c r="K32" s="337"/>
      <c r="L32" s="337"/>
      <c r="M32" s="337"/>
      <c r="N32" s="337"/>
      <c r="O32" s="338"/>
    </row>
    <row r="33" spans="1:15" ht="15" thickBot="1" x14ac:dyDescent="0.35">
      <c r="A33" s="136" t="s">
        <v>103</v>
      </c>
      <c r="B33" s="137">
        <v>61</v>
      </c>
      <c r="C33" s="137">
        <v>85</v>
      </c>
      <c r="D33" s="137">
        <v>0</v>
      </c>
      <c r="E33" s="183"/>
      <c r="I33" s="339" t="s">
        <v>90</v>
      </c>
      <c r="J33" s="340">
        <f>SUM(J28:J32)</f>
        <v>126</v>
      </c>
      <c r="K33" s="340">
        <f t="shared" ref="K33:O33" si="3">SUM(K28:K32)</f>
        <v>181</v>
      </c>
      <c r="L33" s="340">
        <f t="shared" si="3"/>
        <v>7</v>
      </c>
      <c r="M33" s="340">
        <f t="shared" si="3"/>
        <v>34</v>
      </c>
      <c r="N33" s="340">
        <f t="shared" si="3"/>
        <v>34</v>
      </c>
      <c r="O33" s="341">
        <f t="shared" si="3"/>
        <v>0</v>
      </c>
    </row>
    <row r="34" spans="1:15" x14ac:dyDescent="0.3">
      <c r="A34" s="78" t="s">
        <v>108</v>
      </c>
      <c r="B34" s="132">
        <v>109</v>
      </c>
      <c r="C34" s="132">
        <v>118</v>
      </c>
      <c r="D34" s="132">
        <v>5</v>
      </c>
      <c r="E34" s="184"/>
      <c r="F34" t="s">
        <v>110</v>
      </c>
    </row>
    <row r="35" spans="1:15" ht="16.2" thickBot="1" x14ac:dyDescent="0.35">
      <c r="A35" s="78" t="s">
        <v>109</v>
      </c>
      <c r="B35" s="132">
        <v>17</v>
      </c>
      <c r="C35" s="132">
        <v>41</v>
      </c>
      <c r="D35" s="132">
        <v>25</v>
      </c>
      <c r="E35" s="184"/>
      <c r="F35" t="s">
        <v>111</v>
      </c>
      <c r="I35" s="5" t="s">
        <v>104</v>
      </c>
    </row>
    <row r="36" spans="1:15" x14ac:dyDescent="0.3">
      <c r="A36" s="78" t="s">
        <v>67</v>
      </c>
      <c r="B36" s="132">
        <v>104</v>
      </c>
      <c r="C36" s="132">
        <v>142</v>
      </c>
      <c r="D36" s="132">
        <v>73</v>
      </c>
      <c r="E36" s="184"/>
      <c r="F36" t="s">
        <v>113</v>
      </c>
      <c r="I36" s="421" t="s">
        <v>39</v>
      </c>
      <c r="J36" s="422"/>
      <c r="K36" s="422"/>
      <c r="L36" s="422"/>
      <c r="M36" s="83"/>
    </row>
    <row r="37" spans="1:15" ht="43.2" x14ac:dyDescent="0.3">
      <c r="A37" s="78" t="s">
        <v>72</v>
      </c>
      <c r="B37" s="132">
        <v>1</v>
      </c>
      <c r="C37" s="132">
        <v>0</v>
      </c>
      <c r="D37" s="132">
        <v>0</v>
      </c>
      <c r="E37" s="184"/>
      <c r="I37" s="27"/>
      <c r="J37" s="6" t="s">
        <v>3</v>
      </c>
      <c r="K37" s="6" t="s">
        <v>4</v>
      </c>
      <c r="L37" s="6" t="s">
        <v>37</v>
      </c>
      <c r="M37" s="175" t="s">
        <v>66</v>
      </c>
    </row>
    <row r="38" spans="1:15" ht="15" thickBot="1" x14ac:dyDescent="0.35">
      <c r="A38" s="342"/>
      <c r="B38" s="146"/>
      <c r="C38" s="146"/>
      <c r="D38" s="146"/>
      <c r="E38" s="185"/>
      <c r="I38" s="15"/>
      <c r="J38" s="33"/>
      <c r="K38" s="33"/>
      <c r="L38" s="237"/>
      <c r="M38" s="142"/>
    </row>
    <row r="39" spans="1:15" ht="15" thickBot="1" x14ac:dyDescent="0.35">
      <c r="A39" s="231" t="s">
        <v>31</v>
      </c>
      <c r="B39" s="148">
        <f>SUM(B33:B38)</f>
        <v>292</v>
      </c>
      <c r="C39" s="148">
        <f t="shared" ref="C39:D39" si="4">SUM(C33:C38)</f>
        <v>386</v>
      </c>
      <c r="D39" s="148">
        <f t="shared" si="4"/>
        <v>103</v>
      </c>
      <c r="E39" s="186">
        <f>D39/(C39+B39)</f>
        <v>0.15191740412979352</v>
      </c>
      <c r="I39" s="80" t="s">
        <v>27</v>
      </c>
      <c r="J39" s="35">
        <f>J38</f>
        <v>0</v>
      </c>
      <c r="K39" s="35">
        <f t="shared" ref="K39:L39" si="5">K38</f>
        <v>0</v>
      </c>
      <c r="L39" s="35">
        <f t="shared" si="5"/>
        <v>0</v>
      </c>
      <c r="M39" s="176"/>
    </row>
    <row r="40" spans="1:15" x14ac:dyDescent="0.3">
      <c r="I40" s="136"/>
      <c r="J40" s="137"/>
      <c r="K40" s="137"/>
      <c r="L40" s="137"/>
      <c r="M40" s="183"/>
    </row>
    <row r="41" spans="1:15" x14ac:dyDescent="0.3">
      <c r="I41" s="78"/>
      <c r="J41" s="132"/>
      <c r="K41" s="132"/>
      <c r="L41" s="132"/>
      <c r="M41" s="184"/>
    </row>
    <row r="42" spans="1:15" x14ac:dyDescent="0.3">
      <c r="I42" s="78"/>
      <c r="J42" s="132"/>
      <c r="K42" s="132"/>
      <c r="L42" s="132"/>
      <c r="M42" s="184"/>
    </row>
    <row r="43" spans="1:15" x14ac:dyDescent="0.3">
      <c r="I43" s="78"/>
      <c r="J43" s="132"/>
      <c r="K43" s="132"/>
      <c r="L43" s="132"/>
      <c r="M43" s="184"/>
    </row>
    <row r="44" spans="1:15" x14ac:dyDescent="0.3">
      <c r="I44" s="78"/>
      <c r="J44" s="132"/>
      <c r="K44" s="132"/>
      <c r="L44" s="132"/>
      <c r="M44" s="184"/>
    </row>
    <row r="45" spans="1:15" ht="15" thickBot="1" x14ac:dyDescent="0.35">
      <c r="I45" s="342"/>
      <c r="J45" s="146"/>
      <c r="K45" s="146"/>
      <c r="L45" s="146"/>
      <c r="M45" s="185"/>
    </row>
    <row r="46" spans="1:15" ht="15" thickBot="1" x14ac:dyDescent="0.35">
      <c r="I46" s="231" t="s">
        <v>31</v>
      </c>
      <c r="J46" s="148">
        <f>SUM(J40:J45)</f>
        <v>0</v>
      </c>
      <c r="K46" s="148">
        <f t="shared" ref="K46:L46" si="6">SUM(K40:K45)</f>
        <v>0</v>
      </c>
      <c r="L46" s="148">
        <f t="shared" si="6"/>
        <v>0</v>
      </c>
      <c r="M46" s="186" t="e">
        <f>L46/(K46+J46)</f>
        <v>#DIV/0!</v>
      </c>
    </row>
    <row r="48" spans="1:15" ht="16.2" thickBot="1" x14ac:dyDescent="0.35">
      <c r="A48" s="5" t="s">
        <v>114</v>
      </c>
      <c r="B48" s="383"/>
      <c r="C48" s="384"/>
      <c r="D48" s="385"/>
      <c r="E48" s="385"/>
      <c r="F48" s="385"/>
      <c r="G48" s="385"/>
      <c r="H48" s="386"/>
      <c r="I48" s="386"/>
    </row>
    <row r="49" spans="1:10" ht="15" thickBot="1" x14ac:dyDescent="0.35">
      <c r="A49" s="451" t="s">
        <v>115</v>
      </c>
      <c r="B49" s="452"/>
      <c r="C49" s="452"/>
      <c r="D49" s="452"/>
      <c r="E49" s="452"/>
      <c r="F49" s="452"/>
      <c r="G49" s="453"/>
      <c r="I49" t="s">
        <v>116</v>
      </c>
    </row>
    <row r="50" spans="1:10" ht="15" thickBot="1" x14ac:dyDescent="0.35">
      <c r="A50" s="454" t="s">
        <v>16</v>
      </c>
      <c r="B50" s="455"/>
      <c r="C50" s="455"/>
      <c r="D50" s="456"/>
      <c r="E50" s="454" t="s">
        <v>17</v>
      </c>
      <c r="F50" s="455"/>
      <c r="G50" s="456"/>
      <c r="I50" t="s">
        <v>16</v>
      </c>
      <c r="J50" t="s">
        <v>17</v>
      </c>
    </row>
    <row r="51" spans="1:10" x14ac:dyDescent="0.3">
      <c r="A51" s="387" t="s">
        <v>0</v>
      </c>
      <c r="B51" s="388" t="s">
        <v>3</v>
      </c>
      <c r="C51" s="388" t="s">
        <v>4</v>
      </c>
      <c r="D51" s="389" t="s">
        <v>5</v>
      </c>
      <c r="E51" s="390" t="s">
        <v>3</v>
      </c>
      <c r="F51" s="388" t="s">
        <v>4</v>
      </c>
      <c r="G51" s="389" t="s">
        <v>5</v>
      </c>
    </row>
    <row r="52" spans="1:10" x14ac:dyDescent="0.3">
      <c r="A52" s="350">
        <v>45181</v>
      </c>
      <c r="B52" s="173">
        <v>76</v>
      </c>
      <c r="C52" s="173">
        <v>76</v>
      </c>
      <c r="D52" s="174"/>
      <c r="E52" s="391">
        <v>4</v>
      </c>
      <c r="F52" s="173">
        <v>4</v>
      </c>
      <c r="G52" s="174"/>
      <c r="I52" t="s">
        <v>117</v>
      </c>
      <c r="J52" t="s">
        <v>118</v>
      </c>
    </row>
    <row r="53" spans="1:10" x14ac:dyDescent="0.3">
      <c r="A53" s="350">
        <v>45188</v>
      </c>
      <c r="B53" s="173">
        <v>75</v>
      </c>
      <c r="C53" s="173">
        <v>72</v>
      </c>
      <c r="D53" s="174">
        <v>1</v>
      </c>
      <c r="E53" s="391">
        <v>7</v>
      </c>
      <c r="F53" s="173">
        <v>9</v>
      </c>
      <c r="G53" s="174"/>
      <c r="I53" t="s">
        <v>119</v>
      </c>
    </row>
    <row r="54" spans="1:10" x14ac:dyDescent="0.3">
      <c r="A54" s="350">
        <v>45195</v>
      </c>
      <c r="B54" s="173">
        <v>85</v>
      </c>
      <c r="C54" s="173">
        <v>84</v>
      </c>
      <c r="D54" s="174"/>
      <c r="E54" s="391">
        <v>7</v>
      </c>
      <c r="F54" s="173">
        <v>8</v>
      </c>
      <c r="G54" s="174"/>
      <c r="I54" t="s">
        <v>120</v>
      </c>
      <c r="J54" t="s">
        <v>118</v>
      </c>
    </row>
    <row r="55" spans="1:10" x14ac:dyDescent="0.3">
      <c r="A55" s="350">
        <v>45198</v>
      </c>
      <c r="B55" s="173">
        <v>11</v>
      </c>
      <c r="C55" s="173">
        <v>10</v>
      </c>
      <c r="D55" s="174"/>
      <c r="E55" s="391">
        <v>1</v>
      </c>
      <c r="F55" s="173">
        <v>2</v>
      </c>
      <c r="G55" s="174"/>
    </row>
    <row r="56" spans="1:10" x14ac:dyDescent="0.3">
      <c r="A56" s="350">
        <v>45202</v>
      </c>
      <c r="B56" s="173">
        <v>3</v>
      </c>
      <c r="C56" s="173">
        <v>3</v>
      </c>
      <c r="D56" s="174"/>
      <c r="E56" s="391">
        <v>1</v>
      </c>
      <c r="F56" s="173">
        <v>1</v>
      </c>
      <c r="G56" s="174"/>
      <c r="I56" t="s">
        <v>123</v>
      </c>
    </row>
    <row r="57" spans="1:10" x14ac:dyDescent="0.3">
      <c r="A57" s="350"/>
      <c r="B57" s="173"/>
      <c r="C57" s="173"/>
      <c r="D57" s="174"/>
      <c r="E57" s="391"/>
      <c r="F57" s="173"/>
      <c r="G57" s="174"/>
    </row>
    <row r="58" spans="1:10" x14ac:dyDescent="0.3">
      <c r="A58" s="350"/>
      <c r="B58" s="173"/>
      <c r="C58" s="173"/>
      <c r="D58" s="174"/>
      <c r="E58" s="391"/>
      <c r="F58" s="173"/>
      <c r="G58" s="174"/>
    </row>
    <row r="59" spans="1:10" ht="15" thickBot="1" x14ac:dyDescent="0.35">
      <c r="A59" s="392" t="s">
        <v>27</v>
      </c>
      <c r="B59" s="210">
        <f t="shared" ref="B59:G59" si="7">SUM(B52:B58)</f>
        <v>250</v>
      </c>
      <c r="C59" s="210">
        <f t="shared" si="7"/>
        <v>245</v>
      </c>
      <c r="D59" s="211">
        <f t="shared" si="7"/>
        <v>1</v>
      </c>
      <c r="E59" s="393">
        <f t="shared" si="7"/>
        <v>20</v>
      </c>
      <c r="F59" s="210">
        <f t="shared" si="7"/>
        <v>24</v>
      </c>
      <c r="G59" s="211">
        <f t="shared" si="7"/>
        <v>0</v>
      </c>
    </row>
  </sheetData>
  <mergeCells count="5">
    <mergeCell ref="A29:D29"/>
    <mergeCell ref="I36:L36"/>
    <mergeCell ref="A49:G49"/>
    <mergeCell ref="A50:D50"/>
    <mergeCell ref="E50:G50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2020-11-05T16:45:45Z</cp:lastPrinted>
  <dcterms:created xsi:type="dcterms:W3CDTF">2014-09-08T22:35:02Z</dcterms:created>
  <dcterms:modified xsi:type="dcterms:W3CDTF">2023-11-06T21:11:48Z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2023-10-30T19:23:33Z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6b8ca952-dbb5-4741-a596-f20a0baf6a6f</vt:lpwstr>
  </property>
  <property fmtid="{D5CDD505-2E9C-101B-9397-08002B2CF9AE}" pid="8" name="MSIP_Label_db79d039-fcd0-4045-9c78-4cfb2eba0904_ContentBits">
    <vt:lpwstr>0</vt:lpwstr>
  </property>
</Properties>
</file>